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sestran.sharepoint.com/Shared Documents/Governance/Committee and liaison group meetings/P&amp;A/2021 Meetings/4. 19th Nov/"/>
    </mc:Choice>
  </mc:AlternateContent>
  <xr:revisionPtr revIDLastSave="0" documentId="8_{92BEFD4C-A7FA-494B-B4A1-5AB1EC7D867E}" xr6:coauthVersionLast="47" xr6:coauthVersionMax="47" xr10:uidLastSave="{00000000-0000-0000-0000-000000000000}"/>
  <bookViews>
    <workbookView xWindow="-108" yWindow="-108" windowWidth="23256" windowHeight="12576" tabRatio="840" xr2:uid="{00000000-000D-0000-FFFF-FFFF00000000}"/>
  </bookViews>
  <sheets>
    <sheet name="Risk Register New" sheetId="9" r:id="rId1"/>
    <sheet name="Closed Risks" sheetId="10" r:id="rId2"/>
    <sheet name="DATA" sheetId="2" r:id="rId3"/>
  </sheets>
  <externalReferences>
    <externalReference r:id="rId4"/>
  </externalReferences>
  <definedNames>
    <definedName name="_xlnm._FilterDatabase" localSheetId="2" hidden="1">DATA!$A$2:$A$5</definedName>
    <definedName name="Data">[0]!Likelihood</definedName>
    <definedName name="Impact">DATA!$C$2:$C$5</definedName>
    <definedName name="Likelihood">DATA!$A$2:$A$5</definedName>
    <definedName name="LikelihoodWord">DATA!$D$2:$D$5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0" l="1"/>
  <c r="P6" i="10" s="1"/>
  <c r="N6" i="10"/>
  <c r="L6" i="10"/>
  <c r="H6" i="10"/>
  <c r="I6" i="10" s="1"/>
  <c r="G6" i="10"/>
  <c r="E6" i="10"/>
  <c r="O25" i="9"/>
  <c r="P25" i="9" s="1"/>
  <c r="N25" i="9"/>
  <c r="L25" i="9"/>
  <c r="H25" i="9"/>
  <c r="I25" i="9" s="1"/>
  <c r="G25" i="9"/>
  <c r="E25" i="9"/>
  <c r="O24" i="9"/>
  <c r="P24" i="9" s="1"/>
  <c r="N24" i="9"/>
  <c r="L24" i="9"/>
  <c r="H24" i="9"/>
  <c r="I24" i="9" s="1"/>
  <c r="G24" i="9"/>
  <c r="E24" i="9"/>
  <c r="O21" i="9" l="1"/>
  <c r="P21" i="9" s="1"/>
  <c r="N21" i="9"/>
  <c r="L21" i="9"/>
  <c r="H21" i="9"/>
  <c r="I21" i="9" s="1"/>
  <c r="G21" i="9"/>
  <c r="E21" i="9"/>
  <c r="N23" i="9" l="1"/>
  <c r="O23" i="9"/>
  <c r="P23" i="9" s="1"/>
  <c r="L23" i="9"/>
  <c r="G23" i="9"/>
  <c r="H23" i="9"/>
  <c r="I23" i="9" s="1"/>
  <c r="E23" i="9"/>
  <c r="O5" i="10" l="1"/>
  <c r="P5" i="10" s="1"/>
  <c r="N5" i="10"/>
  <c r="L5" i="10"/>
  <c r="H5" i="10"/>
  <c r="I5" i="10" s="1"/>
  <c r="G5" i="10"/>
  <c r="E5" i="10"/>
  <c r="O4" i="10"/>
  <c r="P4" i="10" s="1"/>
  <c r="N4" i="10"/>
  <c r="L4" i="10"/>
  <c r="H4" i="10"/>
  <c r="I4" i="10" s="1"/>
  <c r="G4" i="10"/>
  <c r="E4" i="10"/>
  <c r="O3" i="10"/>
  <c r="P3" i="10" s="1"/>
  <c r="N3" i="10"/>
  <c r="L3" i="10"/>
  <c r="H3" i="10"/>
  <c r="I3" i="10" s="1"/>
  <c r="G3" i="10"/>
  <c r="E3" i="10"/>
  <c r="O20" i="9"/>
  <c r="P20" i="9" s="1"/>
  <c r="N20" i="9"/>
  <c r="L20" i="9"/>
  <c r="O22" i="9" l="1"/>
  <c r="P22" i="9" s="1"/>
  <c r="N22" i="9"/>
  <c r="L22" i="9"/>
  <c r="H22" i="9"/>
  <c r="I22" i="9" s="1"/>
  <c r="G22" i="9"/>
  <c r="E22" i="9"/>
  <c r="H20" i="9"/>
  <c r="I20" i="9" s="1"/>
  <c r="G20" i="9"/>
  <c r="E20" i="9"/>
  <c r="O16" i="9"/>
  <c r="P16" i="9" s="1"/>
  <c r="N16" i="9"/>
  <c r="L16" i="9"/>
  <c r="H16" i="9"/>
  <c r="I16" i="9" s="1"/>
  <c r="G16" i="9"/>
  <c r="E16" i="9"/>
  <c r="O15" i="9"/>
  <c r="P15" i="9" s="1"/>
  <c r="N15" i="9"/>
  <c r="L15" i="9"/>
  <c r="H15" i="9"/>
  <c r="I15" i="9" s="1"/>
  <c r="G15" i="9"/>
  <c r="E15" i="9"/>
  <c r="N14" i="9" l="1"/>
  <c r="O14" i="9"/>
  <c r="P14" i="9" s="1"/>
  <c r="L14" i="9"/>
  <c r="N13" i="9"/>
  <c r="O13" i="9"/>
  <c r="P13" i="9" s="1"/>
  <c r="L13" i="9"/>
  <c r="N12" i="9"/>
  <c r="O12" i="9"/>
  <c r="P12" i="9" s="1"/>
  <c r="L12" i="9"/>
  <c r="N11" i="9"/>
  <c r="O11" i="9"/>
  <c r="P11" i="9" s="1"/>
  <c r="L11" i="9"/>
  <c r="N10" i="9"/>
  <c r="O10" i="9"/>
  <c r="P10" i="9" s="1"/>
  <c r="L10" i="9"/>
  <c r="N9" i="9" l="1"/>
  <c r="O9" i="9"/>
  <c r="P9" i="9" s="1"/>
  <c r="L9" i="9"/>
  <c r="H14" i="9"/>
  <c r="I14" i="9" s="1"/>
  <c r="G14" i="9"/>
  <c r="E14" i="9"/>
  <c r="H13" i="9"/>
  <c r="I13" i="9" s="1"/>
  <c r="G13" i="9"/>
  <c r="E13" i="9"/>
  <c r="H12" i="9"/>
  <c r="I12" i="9" s="1"/>
  <c r="G12" i="9"/>
  <c r="E12" i="9"/>
  <c r="H11" i="9"/>
  <c r="I11" i="9" s="1"/>
  <c r="G11" i="9"/>
  <c r="E11" i="9"/>
  <c r="H10" i="9"/>
  <c r="I10" i="9" s="1"/>
  <c r="G10" i="9"/>
  <c r="E10" i="9"/>
  <c r="H9" i="9"/>
  <c r="I9" i="9" s="1"/>
  <c r="G9" i="9"/>
  <c r="E9" i="9"/>
  <c r="O19" i="9" l="1"/>
  <c r="P19" i="9" s="1"/>
  <c r="N19" i="9"/>
  <c r="L19" i="9"/>
  <c r="O18" i="9"/>
  <c r="P18" i="9" s="1"/>
  <c r="N18" i="9"/>
  <c r="L18" i="9"/>
  <c r="O17" i="9"/>
  <c r="P17" i="9" s="1"/>
  <c r="N17" i="9"/>
  <c r="L17" i="9"/>
  <c r="O8" i="9"/>
  <c r="P8" i="9" s="1"/>
  <c r="N8" i="9"/>
  <c r="L8" i="9"/>
  <c r="O7" i="9"/>
  <c r="P7" i="9" s="1"/>
  <c r="N7" i="9"/>
  <c r="L7" i="9"/>
  <c r="O6" i="9"/>
  <c r="P6" i="9" s="1"/>
  <c r="N6" i="9"/>
  <c r="L6" i="9"/>
  <c r="O5" i="9"/>
  <c r="P5" i="9" s="1"/>
  <c r="N5" i="9"/>
  <c r="L5" i="9"/>
  <c r="O4" i="9"/>
  <c r="P4" i="9" s="1"/>
  <c r="N4" i="9"/>
  <c r="L4" i="9"/>
  <c r="O3" i="9"/>
  <c r="P3" i="9" s="1"/>
  <c r="N3" i="9"/>
  <c r="L3" i="9"/>
  <c r="E18" i="9" l="1"/>
  <c r="E3" i="9" l="1"/>
  <c r="G3" i="9"/>
  <c r="G19" i="9"/>
  <c r="E19" i="9"/>
  <c r="G18" i="9"/>
  <c r="G17" i="9"/>
  <c r="E17" i="9"/>
  <c r="G8" i="9"/>
  <c r="E8" i="9"/>
  <c r="H6" i="9"/>
  <c r="I6" i="9" s="1"/>
  <c r="H7" i="9"/>
  <c r="I7" i="9" s="1"/>
  <c r="H8" i="9"/>
  <c r="I8" i="9" s="1"/>
  <c r="H17" i="9"/>
  <c r="I17" i="9" s="1"/>
  <c r="H18" i="9"/>
  <c r="I18" i="9" s="1"/>
  <c r="H19" i="9"/>
  <c r="I19" i="9" s="1"/>
  <c r="E6" i="9"/>
  <c r="G6" i="9"/>
  <c r="E7" i="9"/>
  <c r="G7" i="9"/>
  <c r="H5" i="9"/>
  <c r="I5" i="9" s="1"/>
  <c r="G5" i="9"/>
  <c r="E5" i="9"/>
  <c r="H4" i="9"/>
  <c r="I4" i="9" s="1"/>
  <c r="G4" i="9"/>
  <c r="E4" i="9"/>
  <c r="H3" i="9"/>
  <c r="I3" i="9" s="1"/>
</calcChain>
</file>

<file path=xl/sharedStrings.xml><?xml version="1.0" encoding="utf-8"?>
<sst xmlns="http://schemas.openxmlformats.org/spreadsheetml/2006/main" count="257" uniqueCount="170">
  <si>
    <t>Risk Number</t>
  </si>
  <si>
    <t>Risk Detail</t>
  </si>
  <si>
    <t>Risk Category</t>
  </si>
  <si>
    <t>Gross Risk Assessment</t>
  </si>
  <si>
    <t>Planned Response/Mitigation</t>
  </si>
  <si>
    <t>Net Risk Assessment</t>
  </si>
  <si>
    <t>Risk After Mitigation/Appetite for Risk</t>
  </si>
  <si>
    <t>Date and Owner</t>
  </si>
  <si>
    <t>Probability</t>
  </si>
  <si>
    <t>Impact</t>
  </si>
  <si>
    <t>Risk Score</t>
  </si>
  <si>
    <t>R001</t>
  </si>
  <si>
    <r>
      <t xml:space="preserve">Policy Appraisal:                 
</t>
    </r>
    <r>
      <rPr>
        <sz val="12"/>
        <color theme="1"/>
        <rFont val="Calibri"/>
        <family val="2"/>
        <scheme val="minor"/>
      </rPr>
      <t>Poor Quality
Lack of consultation</t>
    </r>
  </si>
  <si>
    <t>Strategic</t>
  </si>
  <si>
    <t>R002</t>
  </si>
  <si>
    <r>
      <t xml:space="preserve">Project Appraisal and Delivery:                  </t>
    </r>
    <r>
      <rPr>
        <sz val="12"/>
        <color theme="1"/>
        <rFont val="Calibri"/>
        <family val="2"/>
        <scheme val="minor"/>
      </rPr>
      <t xml:space="preserve">        
Incomplete or of poor quality   
Late Delivery                            </t>
    </r>
  </si>
  <si>
    <t>Reputational</t>
  </si>
  <si>
    <t>R003</t>
  </si>
  <si>
    <r>
      <t xml:space="preserve">Digital/IT:
</t>
    </r>
    <r>
      <rPr>
        <sz val="12"/>
        <color theme="1"/>
        <rFont val="Calibri"/>
        <family val="2"/>
        <scheme val="minor"/>
      </rPr>
      <t>Server failure
Comms failure: phones
Website</t>
    </r>
  </si>
  <si>
    <t>System and Technology</t>
  </si>
  <si>
    <t>R004</t>
  </si>
  <si>
    <r>
      <t xml:space="preserve">Reputation:
</t>
    </r>
    <r>
      <rPr>
        <sz val="12"/>
        <color theme="1"/>
        <rFont val="Calibri"/>
        <family val="2"/>
        <scheme val="minor"/>
      </rPr>
      <t>Regard by the public and stakeholders.
Negative or inaccurate media coverage leading to misrepresentation of SEStran position</t>
    </r>
  </si>
  <si>
    <t>R005</t>
  </si>
  <si>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</si>
  <si>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Legal and Regulatory</t>
  </si>
  <si>
    <r>
      <rPr>
        <b/>
        <sz val="12"/>
        <color theme="1"/>
        <rFont val="Calibri"/>
        <family val="2"/>
        <scheme val="minor"/>
      </rPr>
      <t>Low.</t>
    </r>
    <r>
      <rPr>
        <sz val="12"/>
        <color theme="1"/>
        <rFont val="Calibri"/>
        <family val="2"/>
        <scheme val="minor"/>
      </rPr>
      <t xml:space="preserve"> Regular monitoring and programming of statutory duties is undertaken by the </t>
    </r>
    <r>
      <rPr>
        <sz val="12"/>
        <rFont val="Calibri"/>
        <family val="2"/>
        <scheme val="minor"/>
      </rPr>
      <t xml:space="preserve">Partnership Director,  Senior Partnership Manager </t>
    </r>
    <r>
      <rPr>
        <sz val="12"/>
        <color theme="1"/>
        <rFont val="Calibri"/>
        <family val="2"/>
        <scheme val="minor"/>
      </rPr>
      <t xml:space="preserve">and Business Manager. Audited by third parties.
</t>
    </r>
    <r>
      <rPr>
        <b/>
        <sz val="12"/>
        <color theme="1"/>
        <rFont val="Calibri"/>
        <family val="2"/>
        <scheme val="minor"/>
      </rPr>
      <t>Tolerate</t>
    </r>
    <r>
      <rPr>
        <sz val="12"/>
        <color theme="1"/>
        <rFont val="Calibri"/>
        <family val="2"/>
        <scheme val="minor"/>
      </rPr>
      <t xml:space="preserve">
</t>
    </r>
  </si>
  <si>
    <r>
      <t xml:space="preserve">R006
</t>
    </r>
    <r>
      <rPr>
        <sz val="12"/>
        <color theme="1"/>
        <rFont val="Calibri"/>
        <family val="2"/>
        <scheme val="minor"/>
      </rPr>
      <t>6.0</t>
    </r>
  </si>
  <si>
    <r>
      <t xml:space="preserve">Financial:
</t>
    </r>
    <r>
      <rPr>
        <sz val="12"/>
        <color theme="1"/>
        <rFont val="Calibri"/>
        <family val="2"/>
        <scheme val="minor"/>
      </rPr>
      <t xml:space="preserve">Significant deviation from budgeted spend                         </t>
    </r>
  </si>
  <si>
    <t>Financial</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</si>
  <si>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</si>
  <si>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Low
Tolerate</t>
  </si>
  <si>
    <r>
      <t xml:space="preserve">Inflation: There is a risk that the </t>
    </r>
    <r>
      <rPr>
        <sz val="12"/>
        <rFont val="Calibri"/>
        <family val="2"/>
        <scheme val="minor"/>
      </rPr>
      <t>approved</t>
    </r>
    <r>
      <rPr>
        <sz val="12"/>
        <color rgb="FFFF0000"/>
        <rFont val="Calibri"/>
        <family val="2"/>
        <scheme val="minor"/>
      </rPr>
      <t xml:space="preserve"> </t>
    </r>
    <r>
      <rPr>
        <sz val="12"/>
        <color theme="1"/>
        <rFont val="Calibri"/>
        <family val="2"/>
        <scheme val="minor"/>
      </rPr>
      <t xml:space="preserve">budget does not adequately cover price inflation </t>
    </r>
    <r>
      <rPr>
        <sz val="12"/>
        <rFont val="Calibri"/>
        <family val="2"/>
        <scheme val="minor"/>
      </rPr>
      <t>and increasing demand for services.</t>
    </r>
  </si>
  <si>
    <r>
      <t xml:space="preserve">When setting the revenue budget, allowance </t>
    </r>
    <r>
      <rPr>
        <sz val="12"/>
        <rFont val="Calibri"/>
        <family val="2"/>
        <scheme val="minor"/>
      </rPr>
      <t>made for specific price inflation and budgets adjusted in line with current cost forecasts.</t>
    </r>
  </si>
  <si>
    <r>
      <rPr>
        <b/>
        <sz val="12"/>
        <rFont val="Calibri"/>
        <family val="2"/>
        <scheme val="minor"/>
      </rPr>
      <t>Medium</t>
    </r>
    <r>
      <rPr>
        <b/>
        <sz val="12"/>
        <color theme="1"/>
        <rFont val="Calibri"/>
        <family val="2"/>
        <scheme val="minor"/>
      </rPr>
      <t xml:space="preserve">
Tolerate</t>
    </r>
  </si>
  <si>
    <t>Delays in payment of external grants results in additional short-term borrowing costs.</t>
  </si>
  <si>
    <t xml:space="preserve">SEStran grant claims for projects are submitted in compliance with grant funding requirements to ensure minimal delay in payment. Ongoing monitoring of cash flow is undertaken to manage exposure to additional short-term borrowing costs.
</t>
  </si>
  <si>
    <r>
      <rPr>
        <b/>
        <sz val="12"/>
        <color theme="1"/>
        <rFont val="Calibri"/>
        <family val="2"/>
        <scheme val="minor"/>
      </rPr>
      <t xml:space="preserve">Low: </t>
    </r>
    <r>
      <rPr>
        <sz val="12"/>
        <color theme="1"/>
        <rFont val="Calibri"/>
        <family val="2"/>
        <scheme val="minor"/>
      </rPr>
      <t xml:space="preserve">Grant submission procedures in place, along with financial planning.
</t>
    </r>
    <r>
      <rPr>
        <b/>
        <sz val="12"/>
        <color theme="1"/>
        <rFont val="Calibri"/>
        <family val="2"/>
        <scheme val="minor"/>
      </rPr>
      <t>Tolerate</t>
    </r>
  </si>
  <si>
    <t xml:space="preserve">Sources of additional income to the Partnership may become constrained in the current economic climate and/or due to changes in operating arrangements.
</t>
  </si>
  <si>
    <r>
      <t>Funding reductions: Future reduc</t>
    </r>
    <r>
      <rPr>
        <sz val="12"/>
        <rFont val="Calibri"/>
        <family val="2"/>
        <scheme val="minor"/>
      </rPr>
      <t xml:space="preserve">tions in core </t>
    </r>
    <r>
      <rPr>
        <sz val="12"/>
        <color theme="1"/>
        <rFont val="Calibri"/>
        <family val="2"/>
        <scheme val="minor"/>
      </rPr>
      <t xml:space="preserve">funding from Scottish Government and/or council requisitions. </t>
    </r>
    <r>
      <rPr>
        <sz val="12"/>
        <rFont val="Calibri"/>
        <family val="2"/>
        <scheme val="minor"/>
      </rPr>
      <t>This could result in difficulty in delivering statutory obligations/duties.</t>
    </r>
    <r>
      <rPr>
        <sz val="12"/>
        <color rgb="FFFF0000"/>
        <rFont val="Calibri"/>
        <family val="2"/>
        <scheme val="minor"/>
      </rPr>
      <t xml:space="preserve">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</si>
  <si>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Manage organisation in accordance with available funding but ability of organisation to deliver RTS objectives will inevitably be dictated by available funding.
</t>
    </r>
    <r>
      <rPr>
        <sz val="12"/>
        <rFont val="Calibri"/>
        <family val="2"/>
        <scheme val="minor"/>
      </rPr>
      <t>Scottish Government now promoting 3 year budget process, providing more certaintity for future planning.</t>
    </r>
  </si>
  <si>
    <t>The deficit on the staff pension fund could lead to increases in the employers pension contribution</t>
  </si>
  <si>
    <t>Current staffing levels cannot be maintained due to funding constraints and the Partnership incurs staff release costs</t>
  </si>
  <si>
    <r>
      <rPr>
        <b/>
        <sz val="12"/>
        <rFont val="Calibri"/>
        <family val="2"/>
        <scheme val="minor"/>
      </rPr>
      <t>Medium</t>
    </r>
    <r>
      <rPr>
        <b/>
        <sz val="12"/>
        <color theme="1"/>
        <rFont val="Calibri"/>
        <family val="2"/>
        <scheme val="minor"/>
      </rPr>
      <t>:</t>
    </r>
    <r>
      <rPr>
        <sz val="12"/>
        <color theme="1"/>
        <rFont val="Calibri"/>
        <family val="2"/>
        <scheme val="minor"/>
      </rPr>
      <t xml:space="preserve"> Other funding sources will continue to be pursued.
</t>
    </r>
    <r>
      <rPr>
        <b/>
        <sz val="12"/>
        <color theme="1"/>
        <rFont val="Calibri"/>
        <family val="2"/>
        <scheme val="minor"/>
      </rPr>
      <t>Tolerate</t>
    </r>
  </si>
  <si>
    <r>
      <rPr>
        <sz val="12"/>
        <rFont val="Calibri"/>
        <family val="2"/>
        <scheme val="minor"/>
      </rPr>
      <t>Following the outcome of the EU Referendum, the Partnership is unable to access EU funding.</t>
    </r>
    <r>
      <rPr>
        <sz val="12"/>
        <color theme="1"/>
        <rFont val="Calibri"/>
        <family val="2"/>
        <scheme val="minor"/>
      </rPr>
      <t xml:space="preserve">
</t>
    </r>
  </si>
  <si>
    <t>R007</t>
  </si>
  <si>
    <r>
      <t xml:space="preserve">HR:
</t>
    </r>
    <r>
      <rPr>
        <sz val="12"/>
        <color theme="1"/>
        <rFont val="Calibri"/>
        <family val="2"/>
        <scheme val="minor"/>
      </rPr>
      <t xml:space="preserve">Pension Liabilities
Redundancy Contingency
Inappropiate Behaviour
Staffing/Incapacity
             </t>
    </r>
  </si>
  <si>
    <t>People</t>
  </si>
  <si>
    <t>R008</t>
  </si>
  <si>
    <t>High:
Seek to resolve</t>
  </si>
  <si>
    <t>R009</t>
  </si>
  <si>
    <r>
      <rPr>
        <b/>
        <sz val="12"/>
        <color theme="1"/>
        <rFont val="Calibri"/>
        <family val="2"/>
        <scheme val="minor"/>
      </rPr>
      <t xml:space="preserve">Governance:
</t>
    </r>
    <r>
      <rPr>
        <sz val="12"/>
        <color theme="1"/>
        <rFont val="Calibri"/>
        <family val="2"/>
        <scheme val="minor"/>
      </rPr>
      <t xml:space="preserve">Succession Planning
Business Continuity              </t>
    </r>
  </si>
  <si>
    <r>
      <rPr>
        <sz val="12"/>
        <rFont val="Calibri"/>
        <family val="2"/>
        <scheme val="minor"/>
      </rPr>
      <t>Governance Scheme contains adequate provision to deal with senior officer absence.  Staff structure and Business Continuity Plan in place. 
Senior Partnership Manager appointed.</t>
    </r>
    <r>
      <rPr>
        <sz val="12"/>
        <color theme="1"/>
        <rFont val="Calibri"/>
        <family val="2"/>
        <scheme val="minor"/>
      </rPr>
      <t xml:space="preserve">
</t>
    </r>
  </si>
  <si>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</si>
  <si>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</si>
  <si>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Service Level Agreements in place for Financial Services, HR, Legal and Insurance services.  Reviewed annually by senior officers.  Subject to independent audit scrutiny.</t>
  </si>
  <si>
    <t>Low 
Tolerate</t>
  </si>
  <si>
    <r>
      <rPr>
        <b/>
        <sz val="12"/>
        <rFont val="Calibri"/>
        <family val="2"/>
        <scheme val="minor"/>
      </rPr>
      <t>R005</t>
    </r>
    <r>
      <rPr>
        <sz val="12"/>
        <rFont val="Calibri"/>
        <family val="2"/>
        <scheme val="minor"/>
      </rPr>
      <t xml:space="preserve">
5.1</t>
    </r>
  </si>
  <si>
    <t xml:space="preserve">Restricted ability to undertake RTS re-write: Inadequate senior staff resourcing available due to continued absence of Partnership Director </t>
  </si>
  <si>
    <t>Resolve absence as soon as possible and appoint external resources as required.</t>
  </si>
  <si>
    <r>
      <rPr>
        <sz val="12"/>
        <rFont val="Calibri"/>
        <family val="2"/>
        <scheme val="minor"/>
      </rPr>
      <t>Partnership Director appointed May 2019.  Funds identified for RTS re-write</t>
    </r>
    <r>
      <rPr>
        <b/>
        <sz val="12"/>
        <rFont val="Calibri"/>
        <family val="2"/>
        <scheme val="minor"/>
      </rPr>
      <t xml:space="preserve">
</t>
    </r>
  </si>
  <si>
    <r>
      <rPr>
        <sz val="12"/>
        <rFont val="Calibri"/>
        <family val="2"/>
        <scheme val="minor"/>
      </rPr>
      <t>June 2019</t>
    </r>
    <r>
      <rPr>
        <b/>
        <sz val="12"/>
        <color rgb="FFFF0000"/>
        <rFont val="Calibri"/>
        <family val="2"/>
        <scheme val="minor"/>
      </rPr>
      <t xml:space="preserve">
CLOSED</t>
    </r>
  </si>
  <si>
    <t>Accommodation: Occupancy Agreeement with SG due for renewal February 2019.  SG may not renew and alternative premises required at market rates.</t>
  </si>
  <si>
    <r>
      <t xml:space="preserve">A notice period of 12 months must be served by each party under the current occupancy agreement. </t>
    </r>
    <r>
      <rPr>
        <sz val="12"/>
        <color rgb="FFFF0000"/>
        <rFont val="Calibri"/>
        <family val="2"/>
        <scheme val="minor"/>
      </rPr>
      <t xml:space="preserve"> </t>
    </r>
    <r>
      <rPr>
        <sz val="12"/>
        <rFont val="Calibri"/>
        <family val="2"/>
        <scheme val="minor"/>
      </rPr>
      <t>Occupancy Agreement renewed until February 2022.</t>
    </r>
  </si>
  <si>
    <t>ECOMM: Agreement to commit to ECOMM on the basis of being cost neutral.  Income depends on number of delegates attending conference.</t>
  </si>
  <si>
    <t>SEStran withdrew offer to host ECOMM due to uncertaintity over Brexit and subsequent impact on attendance at the conference.</t>
  </si>
  <si>
    <r>
      <rPr>
        <sz val="12"/>
        <rFont val="Calibri"/>
        <family val="2"/>
        <scheme val="minor"/>
      </rPr>
      <t>June 2019</t>
    </r>
    <r>
      <rPr>
        <strike/>
        <sz val="12"/>
        <color rgb="FFFF0000"/>
        <rFont val="Calibri"/>
        <family val="2"/>
        <scheme val="minor"/>
      </rPr>
      <t xml:space="preserve">
</t>
    </r>
    <r>
      <rPr>
        <b/>
        <sz val="12"/>
        <color rgb="FFFF0000"/>
        <rFont val="Calibri"/>
        <family val="2"/>
        <scheme val="minor"/>
      </rPr>
      <t>CLOSED</t>
    </r>
  </si>
  <si>
    <t>Likelihood</t>
  </si>
  <si>
    <t>Severity</t>
  </si>
  <si>
    <t>At Risk</t>
  </si>
  <si>
    <t>Remote</t>
  </si>
  <si>
    <t>Insignificant</t>
  </si>
  <si>
    <t>Low Risk</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</si>
  <si>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</si>
  <si>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</si>
  <si>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</si>
  <si>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</si>
  <si>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</si>
  <si>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</si>
  <si>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</si>
  <si>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</si>
  <si>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</si>
  <si>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</si>
  <si>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</si>
  <si>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</si>
  <si>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</si>
  <si>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</si>
  <si>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</si>
  <si>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</si>
  <si>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</si>
  <si>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</si>
  <si>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</si>
  <si>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</si>
  <si>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</si>
  <si>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</si>
  <si>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Governance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</si>
  <si>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</si>
  <si>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</si>
  <si>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</si>
  <si>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</si>
  <si>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</si>
  <si>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</si>
  <si>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</si>
  <si>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</si>
  <si>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</si>
  <si>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</si>
  <si>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</si>
  <si>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Physical</t>
  </si>
  <si>
    <t>May only occur in exeptional circumstances.</t>
  </si>
  <si>
    <t>High Risk</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</si>
  <si>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</si>
  <si>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</si>
  <si>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</si>
  <si>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</si>
  <si>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</si>
  <si>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</si>
  <si>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</si>
  <si>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</si>
  <si>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t xml:space="preserve">The Partnership will continue to source and develop external funding. Working with the Scottish Government on a regional response to the pandemic should increase likelihood of funding remaining constant if not increasing.
</t>
  </si>
  <si>
    <r>
      <t>The</t>
    </r>
    <r>
      <rPr>
        <sz val="12"/>
        <color rgb="FFFF0000"/>
        <rFont val="Calibri"/>
        <family val="2"/>
        <scheme val="minor"/>
      </rPr>
      <t xml:space="preserve"> </t>
    </r>
    <r>
      <rPr>
        <sz val="12"/>
        <rFont val="Calibri"/>
        <family val="2"/>
        <scheme val="minor"/>
      </rPr>
      <t>Partnership</t>
    </r>
    <r>
      <rPr>
        <sz val="12"/>
        <color rgb="FFFF0000"/>
        <rFont val="Calibri"/>
        <family val="2"/>
        <scheme val="minor"/>
      </rPr>
      <t xml:space="preserve"> </t>
    </r>
    <r>
      <rPr>
        <sz val="12"/>
        <color theme="1"/>
        <rFont val="Calibri"/>
        <family val="2"/>
        <scheme val="minor"/>
      </rPr>
      <t xml:space="preserve">continues to seek additional sources of funding for activities aligned to the Partnership's objectives to supplement resources 
</t>
    </r>
    <r>
      <rPr>
        <sz val="12"/>
        <rFont val="Calibri"/>
        <family val="2"/>
        <scheme val="minor"/>
      </rPr>
      <t>Recruitment control measures in place.</t>
    </r>
    <r>
      <rPr>
        <sz val="12"/>
        <color theme="1"/>
        <rFont val="Calibri"/>
        <family val="2"/>
        <scheme val="minor"/>
      </rPr>
      <t xml:space="preserve"> </t>
    </r>
    <r>
      <rPr>
        <sz val="12"/>
        <rFont val="Calibri"/>
        <family val="2"/>
        <scheme val="minor"/>
      </rPr>
      <t>Additional resources can be managed through consultancy as required.</t>
    </r>
  </si>
  <si>
    <t>The Partnership continues to seek alternative funding sources to progress knowledge exchange/transfer.</t>
  </si>
  <si>
    <r>
      <t xml:space="preserve">Corporate:
</t>
    </r>
    <r>
      <rPr>
        <sz val="12"/>
        <rFont val="Calibri"/>
        <family val="2"/>
        <scheme val="minor"/>
      </rPr>
      <t>Regional Governance Review.</t>
    </r>
  </si>
  <si>
    <r>
      <rPr>
        <b/>
        <sz val="12"/>
        <rFont val="Calibri"/>
        <family val="2"/>
        <scheme val="minor"/>
      </rPr>
      <t>Other Funding Sources:</t>
    </r>
    <r>
      <rPr>
        <b/>
        <sz val="12"/>
        <color theme="1"/>
        <rFont val="Calibri"/>
        <family val="2"/>
        <scheme val="minor"/>
      </rPr>
      <t xml:space="preserve">
</t>
    </r>
    <r>
      <rPr>
        <sz val="12"/>
        <color theme="1"/>
        <rFont val="Calibri"/>
        <family val="2"/>
        <scheme val="minor"/>
      </rPr>
      <t>Impact on learning and funding</t>
    </r>
  </si>
  <si>
    <r>
      <rPr>
        <b/>
        <sz val="12"/>
        <rFont val="Calibri"/>
        <family val="2"/>
        <scheme val="minor"/>
      </rPr>
      <t>Low</t>
    </r>
    <r>
      <rPr>
        <sz val="12"/>
        <rFont val="Calibri"/>
        <family val="2"/>
        <scheme val="minor"/>
      </rPr>
      <t>. Transport (Scotland) Act 2019 include</t>
    </r>
    <r>
      <rPr>
        <strike/>
        <sz val="12"/>
        <rFont val="Calibri"/>
        <family val="2"/>
        <scheme val="minor"/>
      </rPr>
      <t>s</t>
    </r>
    <r>
      <rPr>
        <sz val="12"/>
        <rFont val="Calibri"/>
        <family val="2"/>
        <scheme val="minor"/>
      </rPr>
      <t xml:space="preserve"> section on RTPs carrying reserves.
</t>
    </r>
    <r>
      <rPr>
        <b/>
        <sz val="12"/>
        <rFont val="Calibri"/>
        <family val="2"/>
        <scheme val="minor"/>
      </rPr>
      <t>Tolerate</t>
    </r>
  </si>
  <si>
    <r>
      <t xml:space="preserve">R010
</t>
    </r>
    <r>
      <rPr>
        <sz val="12"/>
        <color theme="1"/>
        <rFont val="Calibri"/>
        <family val="2"/>
        <scheme val="minor"/>
      </rPr>
      <t>10.1</t>
    </r>
  </si>
  <si>
    <t>Local Government Elections in May 2022 coincides with end of term of NCM's
Risk of lack of continuity and loss of expertise.</t>
  </si>
  <si>
    <r>
      <t xml:space="preserve">Low. Partnership staff </t>
    </r>
    <r>
      <rPr>
        <sz val="12"/>
        <rFont val="Calibri"/>
        <family val="2"/>
        <scheme val="minor"/>
      </rPr>
      <t>and Board Members</t>
    </r>
    <r>
      <rPr>
        <sz val="12"/>
        <color rgb="FFFF0000"/>
        <rFont val="Calibri"/>
        <family val="2"/>
        <scheme val="minor"/>
      </rPr>
      <t xml:space="preserve"> </t>
    </r>
    <r>
      <rPr>
        <sz val="12"/>
        <color theme="1"/>
        <rFont val="Calibri"/>
        <family val="2"/>
        <scheme val="minor"/>
      </rPr>
      <t>continue to promote and advocate activities via speaking, writing or wider networking
Continue to work closely with regional partners
Tolerate</t>
    </r>
  </si>
  <si>
    <t>Ongoing
Partnership Director</t>
  </si>
  <si>
    <t>Ongoing
Business Manager</t>
  </si>
  <si>
    <t>Ongoing
Programmes Manager</t>
  </si>
  <si>
    <t>May 2022
Partnership Director</t>
  </si>
  <si>
    <r>
      <t xml:space="preserve">SLA in place </t>
    </r>
    <r>
      <rPr>
        <sz val="12"/>
        <rFont val="Calibri"/>
        <family val="2"/>
        <scheme val="minor"/>
      </rPr>
      <t xml:space="preserve">until May 2022 </t>
    </r>
    <r>
      <rPr>
        <sz val="12"/>
        <color theme="1"/>
        <rFont val="Calibri"/>
        <family val="2"/>
        <scheme val="minor"/>
      </rPr>
      <t xml:space="preserve">with Falkirk Council to provide specialist HR advice as required and is under regular review.  Legal advice is provided, when required, through a framework contract, which is in </t>
    </r>
    <r>
      <rPr>
        <sz val="12"/>
        <rFont val="Calibri"/>
        <family val="2"/>
        <scheme val="minor"/>
      </rPr>
      <t>place until August 2023</t>
    </r>
    <r>
      <rPr>
        <sz val="12"/>
        <color theme="1"/>
        <rFont val="Calibri"/>
        <family val="2"/>
        <scheme val="minor"/>
      </rPr>
      <t xml:space="preserve">
</t>
    </r>
  </si>
  <si>
    <r>
      <rPr>
        <b/>
        <sz val="12"/>
        <rFont val="Calibri"/>
        <family val="2"/>
        <scheme val="minor"/>
      </rPr>
      <t>Medium</t>
    </r>
    <r>
      <rPr>
        <b/>
        <sz val="12"/>
        <color theme="1"/>
        <rFont val="Calibri"/>
        <family val="2"/>
        <scheme val="minor"/>
      </rPr>
      <t xml:space="preserve">: </t>
    </r>
    <r>
      <rPr>
        <sz val="12"/>
        <color theme="1"/>
        <rFont val="Calibri"/>
        <family val="2"/>
        <scheme val="minor"/>
      </rPr>
      <t xml:space="preserve">The risk remains as there is significant uncertainty around the medium (3-5year) horizon for access to funds. Opportunity for renewed collaborative working with EU following Brexit to be explored.
</t>
    </r>
    <r>
      <rPr>
        <sz val="12"/>
        <rFont val="Calibri"/>
        <family val="2"/>
        <scheme val="minor"/>
      </rPr>
      <t xml:space="preserve">SEStran continuing to be accepted as partners in EU funded projects.
EU projects secured for further 3 years, with possible extension to two projects.  Other funding applications will be made when available.
</t>
    </r>
    <r>
      <rPr>
        <b/>
        <sz val="12"/>
        <rFont val="Calibri"/>
        <family val="2"/>
        <scheme val="minor"/>
      </rPr>
      <t>Tolerate</t>
    </r>
  </si>
  <si>
    <t>November 2021
Partnership Director</t>
  </si>
  <si>
    <t>Ongoing Partnership Director</t>
  </si>
  <si>
    <r>
      <t xml:space="preserve">RO12
</t>
    </r>
    <r>
      <rPr>
        <sz val="12"/>
        <rFont val="Calibri"/>
        <family val="2"/>
        <scheme val="minor"/>
      </rPr>
      <t>12.0</t>
    </r>
  </si>
  <si>
    <t>Risk After Mitigation</t>
  </si>
  <si>
    <t xml:space="preserve">Inadequate measures in place to facilitate staff health, safety and well-being during contingency arrangements or future office arrangements. </t>
  </si>
  <si>
    <t xml:space="preserve">Inadequate measures in place to facilitate staff health, safety and well-being during working from home arrangements. </t>
  </si>
  <si>
    <r>
      <rPr>
        <sz val="12"/>
        <rFont val="Calibri"/>
        <family val="2"/>
        <scheme val="minor"/>
      </rPr>
      <t>Advised by Government of relevant policy changes and Partnership Director and Officers regularly looking out for further policies and responding accordingly.  Consultative forums also enable greater visibility and integration of local policies into regional strategy. 
Make full use of online consultancy options.</t>
    </r>
    <r>
      <rPr>
        <strike/>
        <sz val="12"/>
        <color rgb="FFFF0000"/>
        <rFont val="Calibri"/>
        <family val="2"/>
        <scheme val="minor"/>
      </rPr>
      <t xml:space="preserve">
</t>
    </r>
  </si>
  <si>
    <r>
      <t>Monthly monitoring and management intervention by the project officer and o</t>
    </r>
    <r>
      <rPr>
        <sz val="12"/>
        <rFont val="Calibri"/>
        <family val="2"/>
        <scheme val="minor"/>
      </rPr>
      <t>versight</t>
    </r>
    <r>
      <rPr>
        <sz val="12"/>
        <color theme="1"/>
        <rFont val="Calibri"/>
        <family val="2"/>
        <scheme val="minor"/>
      </rPr>
      <t xml:space="preserve"> by the Programmes </t>
    </r>
    <r>
      <rPr>
        <sz val="12"/>
        <rFont val="Calibri"/>
        <family val="2"/>
        <scheme val="minor"/>
      </rPr>
      <t xml:space="preserve">Manager. </t>
    </r>
    <r>
      <rPr>
        <sz val="12"/>
        <color theme="1"/>
        <rFont val="Calibri"/>
        <family val="2"/>
        <scheme val="minor"/>
      </rPr>
      <t xml:space="preserve">
</t>
    </r>
    <r>
      <rPr>
        <sz val="12"/>
        <rFont val="Calibri"/>
        <family val="2"/>
        <scheme val="minor"/>
      </rPr>
      <t>Regular monitoring and management/project team meetings provides all across the organisation with a clear view of progress and expenditure against budget.</t>
    </r>
  </si>
  <si>
    <r>
      <rPr>
        <b/>
        <sz val="12"/>
        <color theme="1"/>
        <rFont val="Calibri"/>
        <family val="2"/>
        <scheme val="minor"/>
      </rPr>
      <t>Low.</t>
    </r>
    <r>
      <rPr>
        <sz val="12"/>
        <color theme="1"/>
        <rFont val="Calibri"/>
        <family val="2"/>
        <scheme val="minor"/>
      </rPr>
      <t xml:space="preserve"> </t>
    </r>
    <r>
      <rPr>
        <sz val="12"/>
        <rFont val="Calibri"/>
        <family val="2"/>
        <scheme val="minor"/>
      </rPr>
      <t>Regular reports presented to P&amp;A Committee and Partnership Board, which have been revivsed to provide focused monitoring template.</t>
    </r>
    <r>
      <rPr>
        <sz val="12"/>
        <color theme="1"/>
        <rFont val="Calibri"/>
        <family val="2"/>
        <scheme val="minor"/>
      </rPr>
      <t xml:space="preserve">
</t>
    </r>
    <r>
      <rPr>
        <b/>
        <sz val="12"/>
        <color theme="1"/>
        <rFont val="Calibri"/>
        <family val="2"/>
        <scheme val="minor"/>
      </rPr>
      <t>Tolerate</t>
    </r>
  </si>
  <si>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Cyber Essentials Plus Accreditation </t>
    </r>
    <r>
      <rPr>
        <sz val="12"/>
        <rFont val="Calibri"/>
        <family val="2"/>
        <scheme val="minor"/>
      </rPr>
      <t>maintained.</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t>
    </r>
  </si>
  <si>
    <r>
      <t xml:space="preserve">Board members regulary updated on SEStran work successes and issues.
</t>
    </r>
    <r>
      <rPr>
        <sz val="12"/>
        <rFont val="Calibri"/>
        <family val="2"/>
        <scheme val="minor"/>
      </rPr>
      <t>Ongoing monthly liaison with Transport Scotland.
Regular liaison with Auditors.</t>
    </r>
  </si>
  <si>
    <r>
      <rPr>
        <sz val="12"/>
        <rFont val="Calibri"/>
        <family val="2"/>
        <scheme val="minor"/>
      </rPr>
      <t>The approved budget for 2021/22</t>
    </r>
    <r>
      <rPr>
        <sz val="12"/>
        <color rgb="FFFF0000"/>
        <rFont val="Calibri"/>
        <family val="2"/>
        <scheme val="minor"/>
      </rPr>
      <t xml:space="preserve"> </t>
    </r>
    <r>
      <rPr>
        <sz val="12"/>
        <rFont val="Calibri"/>
        <family val="2"/>
        <scheme val="minor"/>
      </rPr>
      <t>assumes provision for a pay award of 2%,  based on alignment with the Scottish Government’s public sector pay offer. A 1% increase in pay award uplift equates to an increase in cost of approximately £5,681.</t>
    </r>
    <r>
      <rPr>
        <strike/>
        <sz val="12"/>
        <rFont val="Calibri"/>
        <family val="2"/>
        <scheme val="minor"/>
      </rPr>
      <t xml:space="preserve">
</t>
    </r>
  </si>
  <si>
    <r>
      <t>Staff recharges - externally funded projects: The approved</t>
    </r>
    <r>
      <rPr>
        <sz val="12"/>
        <color rgb="FFFF0000"/>
        <rFont val="Calibri"/>
        <family val="2"/>
        <scheme val="minor"/>
      </rPr>
      <t xml:space="preserve"> </t>
    </r>
    <r>
      <rPr>
        <sz val="12"/>
        <rFont val="Calibri"/>
        <family val="2"/>
        <scheme val="minor"/>
      </rPr>
      <t>budget assumes that  £119,000 of staff time can be recharged to externally-funded</t>
    </r>
    <r>
      <rPr>
        <sz val="12"/>
        <color rgb="FFFF0000"/>
        <rFont val="Calibri"/>
        <family val="2"/>
        <scheme val="minor"/>
      </rPr>
      <t xml:space="preserve"> </t>
    </r>
    <r>
      <rPr>
        <sz val="12"/>
        <rFont val="Calibri"/>
        <family val="2"/>
        <scheme val="minor"/>
      </rPr>
      <t>projects.  There is a risk this may not be achievable</t>
    </r>
  </si>
  <si>
    <r>
      <t xml:space="preserve">Any shortfall in employee recharges will be managed through corresponding reductions in Projects Budget expenditure.  </t>
    </r>
    <r>
      <rPr>
        <sz val="12"/>
        <rFont val="Calibri"/>
        <family val="2"/>
        <scheme val="minor"/>
      </rPr>
      <t>In 2021/22, externally-funded</t>
    </r>
    <r>
      <rPr>
        <sz val="12"/>
        <color rgb="FFFF0000"/>
        <rFont val="Calibri"/>
        <family val="2"/>
        <scheme val="minor"/>
      </rPr>
      <t xml:space="preserve"> </t>
    </r>
    <r>
      <rPr>
        <sz val="12"/>
        <rFont val="Calibri"/>
        <family val="2"/>
        <scheme val="minor"/>
      </rPr>
      <t>projects represent 33% of the approved</t>
    </r>
    <r>
      <rPr>
        <sz val="12"/>
        <color rgb="FFFF0000"/>
        <rFont val="Calibri"/>
        <family val="2"/>
        <scheme val="minor"/>
      </rPr>
      <t xml:space="preserve"> </t>
    </r>
    <r>
      <rPr>
        <sz val="12"/>
        <rFont val="Calibri"/>
        <family val="2"/>
        <scheme val="minor"/>
      </rPr>
      <t xml:space="preserve">budget. </t>
    </r>
  </si>
  <si>
    <r>
      <t xml:space="preserve">Following the Lothian Pension Fund Triennial Acturial Review of </t>
    </r>
    <r>
      <rPr>
        <sz val="12"/>
        <rFont val="Calibri"/>
        <family val="2"/>
        <scheme val="minor"/>
      </rPr>
      <t>2020</t>
    </r>
    <r>
      <rPr>
        <sz val="12"/>
        <color theme="1"/>
        <rFont val="Calibri"/>
        <family val="2"/>
        <scheme val="minor"/>
      </rPr>
      <t xml:space="preserve">, Partnership contribution rates have been advised until </t>
    </r>
    <r>
      <rPr>
        <sz val="12"/>
        <rFont val="Calibri"/>
        <family val="2"/>
        <scheme val="minor"/>
      </rPr>
      <t>2023/24. Planning assumptions have been</t>
    </r>
    <r>
      <rPr>
        <sz val="12"/>
        <color rgb="FFFF0000"/>
        <rFont val="Calibri"/>
        <family val="2"/>
        <scheme val="minor"/>
      </rPr>
      <t xml:space="preserve"> </t>
    </r>
    <r>
      <rPr>
        <sz val="12"/>
        <rFont val="Calibri"/>
        <family val="2"/>
        <scheme val="minor"/>
      </rPr>
      <t>updated and included in the indicative revenue budget 2022/23 to 2023/24 reported to the Partnership Board on 19th March 2021.</t>
    </r>
  </si>
  <si>
    <r>
      <rPr>
        <b/>
        <sz val="12"/>
        <rFont val="Calibri"/>
        <family val="2"/>
        <scheme val="minor"/>
      </rPr>
      <t>Medium</t>
    </r>
    <r>
      <rPr>
        <sz val="12"/>
        <rFont val="Calibri"/>
        <family val="2"/>
        <scheme val="minor"/>
      </rPr>
      <t xml:space="preserve">
</t>
    </r>
    <r>
      <rPr>
        <b/>
        <sz val="12"/>
        <rFont val="Calibri"/>
        <family val="2"/>
        <scheme val="minor"/>
      </rPr>
      <t xml:space="preserve">Tolerate: </t>
    </r>
    <r>
      <rPr>
        <sz val="12"/>
        <rFont val="Calibri"/>
        <family val="2"/>
        <scheme val="minor"/>
      </rPr>
      <t>Adapt expenditure accordingly
Currently involved in 5</t>
    </r>
    <r>
      <rPr>
        <sz val="12"/>
        <color rgb="FFFF0000"/>
        <rFont val="Calibri"/>
        <family val="2"/>
        <scheme val="minor"/>
      </rPr>
      <t xml:space="preserve"> </t>
    </r>
    <r>
      <rPr>
        <sz val="12"/>
        <rFont val="Calibri"/>
        <family val="2"/>
        <scheme val="minor"/>
      </rPr>
      <t>EU projects, the completion of which are underwritten by the UK Treasury</t>
    </r>
    <r>
      <rPr>
        <sz val="12"/>
        <color rgb="FFFF0000"/>
        <rFont val="Calibri"/>
        <family val="2"/>
        <scheme val="minor"/>
      </rPr>
      <t>.</t>
    </r>
  </si>
  <si>
    <r>
      <rPr>
        <sz val="12"/>
        <rFont val="Calibri"/>
        <family val="2"/>
        <scheme val="minor"/>
      </rPr>
      <t>June 2021</t>
    </r>
    <r>
      <rPr>
        <b/>
        <sz val="12"/>
        <color rgb="FFFF0000"/>
        <rFont val="Calibri"/>
        <family val="2"/>
        <scheme val="minor"/>
      </rPr>
      <t xml:space="preserve">
CLOSED</t>
    </r>
  </si>
  <si>
    <r>
      <t xml:space="preserve">The Partnership has sought to engage in as many relevant EU projects and funds as it can whilst UK authorities are allowed to access these funds. This should mitigate the short-term impact of any EU Exit negotiated and implemented. </t>
    </r>
    <r>
      <rPr>
        <sz val="12"/>
        <rFont val="Calibri"/>
        <family val="2"/>
        <scheme val="minor"/>
      </rPr>
      <t xml:space="preserve">
The Partnership has a proven track record in securing funding for relevant  projects from the UK and other partners.  It is anticipated that this will continue.
</t>
    </r>
  </si>
  <si>
    <r>
      <t>Pandemic / Epidemic:</t>
    </r>
    <r>
      <rPr>
        <sz val="12"/>
        <rFont val="Calibri"/>
        <family val="2"/>
        <scheme val="minor"/>
      </rPr>
      <t xml:space="preserve">            
Interruption of normal service/inability to deliver functions. Financial impact of crisis on sources of funding</t>
    </r>
    <r>
      <rPr>
        <b/>
        <sz val="12"/>
        <rFont val="Calibri"/>
        <family val="2"/>
        <scheme val="minor"/>
      </rPr>
      <t xml:space="preserve">.
</t>
    </r>
  </si>
  <si>
    <t xml:space="preserve">Adhere to Government restrictions, rules or guidance. Regular communication with Transport Scotland and consituent councils officials to guide any operational changes. Business Continuity Plan. Maintain current functions that can be delivered within working guidance. </t>
  </si>
  <si>
    <r>
      <rPr>
        <b/>
        <sz val="12"/>
        <rFont val="Calibri"/>
        <family val="2"/>
        <scheme val="minor"/>
      </rPr>
      <t xml:space="preserve">Medium </t>
    </r>
    <r>
      <rPr>
        <sz val="12"/>
        <rFont val="Calibri"/>
        <family val="2"/>
        <scheme val="minor"/>
      </rPr>
      <t>An ongoing risk  remains for future pandemics and future widespread disease or other outbreaks.  Measures will be adjusted in accordance with government advice.</t>
    </r>
    <r>
      <rPr>
        <b/>
        <sz val="12"/>
        <rFont val="Calibri"/>
        <family val="2"/>
        <scheme val="minor"/>
      </rPr>
      <t xml:space="preserve">
Tolerate</t>
    </r>
  </si>
  <si>
    <r>
      <rPr>
        <b/>
        <sz val="12"/>
        <rFont val="Calibri"/>
        <family val="2"/>
        <scheme val="minor"/>
      </rPr>
      <t xml:space="preserve">Medium </t>
    </r>
    <r>
      <rPr>
        <sz val="12"/>
        <rFont val="Calibri"/>
        <family val="2"/>
        <scheme val="minor"/>
      </rPr>
      <t>An ongoing risk  remains for future pandemics and future widespread disease or other outbreaks.  Measures will be adjusted in accordance with government advice and legislation.</t>
    </r>
    <r>
      <rPr>
        <b/>
        <sz val="12"/>
        <rFont val="Calibri"/>
        <family val="2"/>
        <scheme val="minor"/>
      </rPr>
      <t xml:space="preserve">
Tolerate</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</si>
  <si>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r>
      <rPr>
        <sz val="12"/>
        <color rgb="FFFF0000"/>
        <rFont val="Calibri"/>
        <family val="2"/>
        <scheme val="minor"/>
      </rPr>
      <t>Draft RTS approved for statutory consultation.</t>
    </r>
    <r>
      <rPr>
        <sz val="12"/>
        <color theme="1"/>
        <rFont val="Calibri"/>
        <family val="2"/>
        <scheme val="minor"/>
      </rPr>
      <t xml:space="preserve"> </t>
    </r>
    <r>
      <rPr>
        <strike/>
        <sz val="12"/>
        <color rgb="FFFF0000"/>
        <rFont val="Calibri"/>
        <family val="2"/>
        <scheme val="minor"/>
      </rPr>
      <t>RTS re-write process underway.</t>
    </r>
    <r>
      <rPr>
        <sz val="12"/>
        <rFont val="Calibri"/>
        <family val="2"/>
        <scheme val="minor"/>
      </rPr>
      <t xml:space="preserve"> </t>
    </r>
    <r>
      <rPr>
        <sz val="12"/>
        <color theme="1"/>
        <rFont val="Calibri"/>
        <family val="2"/>
        <scheme val="minor"/>
      </rPr>
      <t xml:space="preserve">
</t>
    </r>
    <r>
      <rPr>
        <b/>
        <sz val="12"/>
        <color theme="1"/>
        <rFont val="Calibri"/>
        <family val="2"/>
        <scheme val="minor"/>
      </rPr>
      <t>Tolerate</t>
    </r>
  </si>
  <si>
    <r>
      <t xml:space="preserve">SEStran </t>
    </r>
    <r>
      <rPr>
        <strike/>
        <sz val="12"/>
        <color rgb="FFFF0000"/>
        <rFont val="Calibri"/>
        <family val="2"/>
        <scheme val="minor"/>
      </rPr>
      <t>will</t>
    </r>
    <r>
      <rPr>
        <sz val="12"/>
        <rFont val="Calibri"/>
        <family val="2"/>
        <scheme val="minor"/>
      </rPr>
      <t xml:space="preserve"> review</t>
    </r>
    <r>
      <rPr>
        <sz val="12"/>
        <color rgb="FFFF0000"/>
        <rFont val="Calibri"/>
        <family val="2"/>
        <scheme val="minor"/>
      </rPr>
      <t>ed</t>
    </r>
    <r>
      <rPr>
        <sz val="12"/>
        <rFont val="Calibri"/>
        <family val="2"/>
        <scheme val="minor"/>
      </rPr>
      <t xml:space="preserve"> the</t>
    </r>
    <r>
      <rPr>
        <sz val="12"/>
        <color rgb="FFFF0000"/>
        <rFont val="Calibri"/>
        <family val="2"/>
        <scheme val="minor"/>
      </rPr>
      <t xml:space="preserve"> </t>
    </r>
    <r>
      <rPr>
        <sz val="12"/>
        <color theme="1"/>
        <rFont val="Calibri"/>
        <family val="2"/>
        <scheme val="minor"/>
      </rPr>
      <t xml:space="preserve">Management Plan for Business Continuity </t>
    </r>
    <r>
      <rPr>
        <sz val="12"/>
        <color rgb="FFFF0000"/>
        <rFont val="Calibri"/>
        <family val="2"/>
        <scheme val="minor"/>
      </rPr>
      <t>in August 2021</t>
    </r>
    <r>
      <rPr>
        <sz val="12"/>
        <color theme="1"/>
        <rFont val="Calibri"/>
        <family val="2"/>
        <scheme val="minor"/>
      </rPr>
      <t xml:space="preserve">. IT/Wesbite </t>
    </r>
    <r>
      <rPr>
        <sz val="12"/>
        <rFont val="Calibri"/>
        <family val="2"/>
        <scheme val="minor"/>
      </rPr>
      <t>maintained under contract. Both</t>
    </r>
    <r>
      <rPr>
        <sz val="12"/>
        <color theme="1"/>
        <rFont val="Calibri"/>
        <family val="2"/>
        <scheme val="minor"/>
      </rPr>
      <t xml:space="preserve"> proactively managed by third parties. 
</t>
    </r>
    <r>
      <rPr>
        <sz val="12"/>
        <color rgb="FFFF0000"/>
        <rFont val="Calibri"/>
        <family val="2"/>
        <scheme val="minor"/>
      </rPr>
      <t>IT hardware/software/licences upgraded at regular intervals.</t>
    </r>
  </si>
  <si>
    <r>
      <t xml:space="preserve">Good relationships with media.
Quick response to negative or inaccurate coverage. </t>
    </r>
    <r>
      <rPr>
        <sz val="12"/>
        <rFont val="Calibri"/>
        <family val="2"/>
        <scheme val="minor"/>
      </rPr>
      <t>Board members regulary updated on SEStran work successes and issues</t>
    </r>
    <r>
      <rPr>
        <sz val="12"/>
        <color rgb="FFFF0000"/>
        <rFont val="Calibri"/>
        <family val="2"/>
        <scheme val="minor"/>
      </rPr>
      <t>.</t>
    </r>
    <r>
      <rPr>
        <sz val="12"/>
        <color theme="1"/>
        <rFont val="Calibri"/>
        <family val="2"/>
        <scheme val="minor"/>
      </rPr>
      <t xml:space="preserve">
</t>
    </r>
    <r>
      <rPr>
        <strike/>
        <sz val="12"/>
        <color rgb="FFFF0000"/>
        <rFont val="Calibri"/>
        <family val="2"/>
        <scheme val="minor"/>
      </rPr>
      <t>Proactive placement of copy.</t>
    </r>
    <r>
      <rPr>
        <sz val="12"/>
        <color theme="1"/>
        <rFont val="Calibri"/>
        <family val="2"/>
        <scheme val="minor"/>
      </rPr>
      <t xml:space="preserve">
Agreed broad media positions.
Availability of Spokesperson - Senior staff only.
No unauthorised media statements.
</t>
    </r>
  </si>
  <si>
    <r>
      <t xml:space="preserve">NTS2 Roles and Responsibilities Working Group have made recommendations which are currently being considered by Transport Scotland. </t>
    </r>
    <r>
      <rPr>
        <strike/>
        <sz val="12"/>
        <color rgb="FFFF0000"/>
        <rFont val="Calibri"/>
        <family val="2"/>
        <scheme val="minor"/>
      </rPr>
      <t xml:space="preserve">Discussions ongoing with Transport Scotland who have indicated they are receptive to enhanced role for RTPs during current phase of lockdown release. </t>
    </r>
    <r>
      <rPr>
        <sz val="12"/>
        <rFont val="Calibri"/>
        <family val="2"/>
        <scheme val="minor"/>
      </rPr>
      <t xml:space="preserve">NTS2 Roles and Responsibilities WG resumed meetings in September 2020 to consider regional governance arrangements </t>
    </r>
    <r>
      <rPr>
        <sz val="12"/>
        <color rgb="FFFF0000"/>
        <rFont val="Calibri"/>
        <family val="2"/>
        <scheme val="minor"/>
      </rPr>
      <t>but has been delayed by TS.</t>
    </r>
    <r>
      <rPr>
        <sz val="12"/>
        <rFont val="Calibri"/>
        <family val="2"/>
        <scheme val="minor"/>
      </rPr>
      <t xml:space="preserve">
Monthly meetings between TS and RTPs established May 2020</t>
    </r>
    <r>
      <rPr>
        <sz val="12"/>
        <color rgb="FFFF0000"/>
        <rFont val="Calibri"/>
        <family val="2"/>
        <scheme val="minor"/>
      </rPr>
      <t xml:space="preserve">
</t>
    </r>
  </si>
  <si>
    <r>
      <rPr>
        <strike/>
        <sz val="12"/>
        <color rgb="FFFF0000"/>
        <rFont val="Calibri"/>
        <family val="2"/>
        <scheme val="minor"/>
      </rPr>
      <t>Early</t>
    </r>
    <r>
      <rPr>
        <sz val="12"/>
        <rFont val="Calibri"/>
        <family val="2"/>
        <scheme val="minor"/>
      </rPr>
      <t xml:space="preserve"> </t>
    </r>
    <r>
      <rPr>
        <strike/>
        <sz val="12"/>
        <color rgb="FFFF0000"/>
        <rFont val="Calibri"/>
        <family val="2"/>
        <scheme val="minor"/>
      </rPr>
      <t>a A</t>
    </r>
    <r>
      <rPr>
        <sz val="12"/>
        <rFont val="Calibri"/>
        <family val="2"/>
        <scheme val="minor"/>
      </rPr>
      <t xml:space="preserve">rrangements for reappointment/recruitment of NCMs are being progressed. </t>
    </r>
    <r>
      <rPr>
        <sz val="12"/>
        <color rgb="FFFF0000"/>
        <rFont val="Calibri"/>
        <family val="2"/>
        <scheme val="minor"/>
      </rPr>
      <t xml:space="preserve"> A meeting of the Succession Planning Committee is scheduled for Nov 2021.</t>
    </r>
  </si>
  <si>
    <r>
      <rPr>
        <strike/>
        <sz val="12"/>
        <color rgb="FFFF0000"/>
        <rFont val="Calibri"/>
        <family val="2"/>
        <scheme val="minor"/>
      </rPr>
      <t xml:space="preserve">November 2021
</t>
    </r>
    <r>
      <rPr>
        <b/>
        <sz val="12"/>
        <color rgb="FFFF0000"/>
        <rFont val="Calibri"/>
        <family val="2"/>
        <scheme val="minor"/>
      </rPr>
      <t>CLOSED</t>
    </r>
    <r>
      <rPr>
        <sz val="12"/>
        <rFont val="Calibri"/>
        <family val="2"/>
        <scheme val="minor"/>
      </rPr>
      <t xml:space="preserve">
Partnership Director</t>
    </r>
  </si>
  <si>
    <r>
      <rPr>
        <strike/>
        <sz val="12"/>
        <color rgb="FFFF0000"/>
        <rFont val="Calibri"/>
        <family val="2"/>
        <scheme val="minor"/>
      </rPr>
      <t xml:space="preserve">November 2021
</t>
    </r>
    <r>
      <rPr>
        <sz val="12"/>
        <color rgb="FFFF0000"/>
        <rFont val="Calibri"/>
        <family val="2"/>
        <scheme val="minor"/>
      </rPr>
      <t>March 2022</t>
    </r>
    <r>
      <rPr>
        <sz val="12"/>
        <rFont val="Calibri"/>
        <family val="2"/>
        <scheme val="minor"/>
      </rPr>
      <t xml:space="preserve">
Partnership Director</t>
    </r>
  </si>
  <si>
    <r>
      <t xml:space="preserve">Medium: </t>
    </r>
    <r>
      <rPr>
        <sz val="12"/>
        <rFont val="Calibri"/>
        <family val="2"/>
        <scheme val="minor"/>
      </rPr>
      <t>An ongoing risk</t>
    </r>
    <r>
      <rPr>
        <strike/>
        <sz val="12"/>
        <rFont val="Calibri"/>
        <family val="2"/>
        <scheme val="minor"/>
      </rPr>
      <t xml:space="preserve"> </t>
    </r>
    <r>
      <rPr>
        <sz val="12"/>
        <rFont val="Calibri"/>
        <family val="2"/>
        <scheme val="minor"/>
      </rPr>
      <t xml:space="preserve">remains for future spikes of Covid-19 or other kinds of disease outbreaks
</t>
    </r>
    <r>
      <rPr>
        <sz val="12"/>
        <color rgb="FFFF0000"/>
        <rFont val="Calibri"/>
        <family val="2"/>
        <scheme val="minor"/>
      </rPr>
      <t>Working from home arrangements now tried and tested and effective.</t>
    </r>
    <r>
      <rPr>
        <b/>
        <sz val="12"/>
        <rFont val="Calibri"/>
        <family val="2"/>
        <scheme val="minor"/>
      </rPr>
      <t xml:space="preserve">
Tolerate</t>
    </r>
  </si>
  <si>
    <r>
      <rPr>
        <strike/>
        <sz val="12"/>
        <color rgb="FFFF0000"/>
        <rFont val="Calibri"/>
        <family val="2"/>
        <scheme val="minor"/>
      </rPr>
      <t>September 21</t>
    </r>
    <r>
      <rPr>
        <sz val="12"/>
        <rFont val="Calibri"/>
        <family val="2"/>
        <scheme val="minor"/>
      </rPr>
      <t xml:space="preserve"> 
</t>
    </r>
    <r>
      <rPr>
        <sz val="12"/>
        <color rgb="FFFF0000"/>
        <rFont val="Calibri"/>
        <family val="2"/>
        <scheme val="minor"/>
      </rPr>
      <t>Ongoing</t>
    </r>
    <r>
      <rPr>
        <sz val="12"/>
        <rFont val="Calibri"/>
        <family val="2"/>
        <scheme val="minor"/>
      </rPr>
      <t xml:space="preserve">
Partnership Director (Subject to SG advice)</t>
    </r>
  </si>
  <si>
    <r>
      <t xml:space="preserve">Review </t>
    </r>
    <r>
      <rPr>
        <strike/>
        <sz val="12"/>
        <color rgb="FFFF0000"/>
        <rFont val="Calibri"/>
        <family val="2"/>
        <scheme val="minor"/>
      </rPr>
      <t>and update</t>
    </r>
    <r>
      <rPr>
        <sz val="12"/>
        <color rgb="FFFF0000"/>
        <rFont val="Calibri"/>
        <family val="2"/>
        <scheme val="minor"/>
      </rPr>
      <t xml:space="preserve"> of</t>
    </r>
    <r>
      <rPr>
        <sz val="12"/>
        <rFont val="Calibri"/>
        <family val="2"/>
        <scheme val="minor"/>
      </rPr>
      <t xml:space="preserve"> appropriate policies </t>
    </r>
    <r>
      <rPr>
        <sz val="12"/>
        <color rgb="FFFF0000"/>
        <rFont val="Calibri"/>
        <family val="2"/>
        <scheme val="minor"/>
      </rPr>
      <t>is underway</t>
    </r>
    <r>
      <rPr>
        <sz val="12"/>
        <rFont val="Calibri"/>
        <family val="2"/>
        <scheme val="minor"/>
      </rPr>
      <t xml:space="preserve"> . Carry out appropriate assessments of office equipment and working arrangements</t>
    </r>
    <r>
      <rPr>
        <sz val="12"/>
        <color rgb="FFFF0000"/>
        <rFont val="Calibri"/>
        <family val="2"/>
        <scheme val="minor"/>
      </rPr>
      <t>, following landlords guidance in relation to access to the office</t>
    </r>
    <r>
      <rPr>
        <sz val="12"/>
        <rFont val="Calibri"/>
        <family val="2"/>
        <scheme val="minor"/>
      </rPr>
      <t xml:space="preserve">. </t>
    </r>
    <r>
      <rPr>
        <strike/>
        <sz val="12"/>
        <color rgb="FFFF0000"/>
        <rFont val="Calibri"/>
        <family val="2"/>
        <scheme val="minor"/>
      </rPr>
      <t>Follow mitigating actions identified in the COVID Return to Office Working protocol to protect staff.</t>
    </r>
    <r>
      <rPr>
        <sz val="12"/>
        <rFont val="Calibri"/>
        <family val="2"/>
        <scheme val="minor"/>
      </rPr>
      <t xml:space="preserve"> </t>
    </r>
    <r>
      <rPr>
        <strike/>
        <sz val="12"/>
        <color rgb="FFFF0000"/>
        <rFont val="Calibri"/>
        <family val="2"/>
        <scheme val="minor"/>
      </rPr>
      <t>Further develop</t>
    </r>
    <r>
      <rPr>
        <sz val="12"/>
        <color rgb="FFFF0000"/>
        <rFont val="Calibri"/>
        <family val="2"/>
        <scheme val="minor"/>
      </rPr>
      <t xml:space="preserve"> Draft</t>
    </r>
    <r>
      <rPr>
        <strike/>
        <sz val="12"/>
        <color rgb="FFFF0000"/>
        <rFont val="Calibri"/>
        <family val="2"/>
        <scheme val="minor"/>
      </rPr>
      <t xml:space="preserve"> </t>
    </r>
    <r>
      <rPr>
        <sz val="12"/>
        <rFont val="Calibri"/>
        <family val="2"/>
        <scheme val="minor"/>
      </rPr>
      <t xml:space="preserve">Risk Management Framework </t>
    </r>
    <r>
      <rPr>
        <sz val="12"/>
        <color rgb="FFFF0000"/>
        <rFont val="Calibri"/>
        <family val="2"/>
        <scheme val="minor"/>
      </rPr>
      <t xml:space="preserve">is being developed for scrutiny by </t>
    </r>
    <r>
      <rPr>
        <strike/>
        <sz val="12"/>
        <color rgb="FFFF0000"/>
        <rFont val="Calibri"/>
        <family val="2"/>
        <scheme val="minor"/>
      </rPr>
      <t>with</t>
    </r>
    <r>
      <rPr>
        <sz val="12"/>
        <rFont val="Calibri"/>
        <family val="2"/>
        <scheme val="minor"/>
      </rPr>
      <t xml:space="preserve"> P&amp;A Committee. </t>
    </r>
    <r>
      <rPr>
        <strike/>
        <sz val="12"/>
        <color rgb="FFFF0000"/>
        <rFont val="Calibri"/>
        <family val="2"/>
        <scheme val="minor"/>
      </rPr>
      <t>Refresh</t>
    </r>
    <r>
      <rPr>
        <sz val="12"/>
        <rFont val="Calibri"/>
        <family val="2"/>
        <scheme val="minor"/>
      </rPr>
      <t xml:space="preserve"> Business Continuity Plan </t>
    </r>
    <r>
      <rPr>
        <sz val="12"/>
        <color rgb="FFFF0000"/>
        <rFont val="Calibri"/>
        <family val="2"/>
        <scheme val="minor"/>
      </rPr>
      <t>has been reviewed</t>
    </r>
    <r>
      <rPr>
        <sz val="12"/>
        <rFont val="Calibri"/>
        <family val="2"/>
        <scheme val="minor"/>
      </rPr>
      <t xml:space="preserve">. 
Liaise with HR Adviser, SG facilities team.  </t>
    </r>
    <r>
      <rPr>
        <sz val="12"/>
        <color rgb="FFFF0000"/>
        <rFont val="Calibri"/>
        <family val="2"/>
        <scheme val="minor"/>
      </rPr>
      <t xml:space="preserve">New Hybrid Working Policy developed to facilitate </t>
    </r>
    <r>
      <rPr>
        <strike/>
        <sz val="12"/>
        <color rgb="FFFF0000"/>
        <rFont val="Calibri"/>
        <family val="2"/>
        <scheme val="minor"/>
      </rPr>
      <t>Review</t>
    </r>
    <r>
      <rPr>
        <sz val="12"/>
        <rFont val="Calibri"/>
        <family val="2"/>
        <scheme val="minor"/>
      </rPr>
      <t xml:space="preserve"> transition arrangements to normal working arrangements</t>
    </r>
  </si>
  <si>
    <r>
      <rPr>
        <strike/>
        <sz val="12"/>
        <color rgb="FFFF0000"/>
        <rFont val="Calibri"/>
        <family val="2"/>
        <scheme val="minor"/>
      </rPr>
      <t>Review and update</t>
    </r>
    <r>
      <rPr>
        <sz val="12"/>
        <rFont val="Calibri"/>
        <family val="2"/>
        <scheme val="minor"/>
      </rPr>
      <t xml:space="preserve"> </t>
    </r>
    <r>
      <rPr>
        <strike/>
        <sz val="12"/>
        <color rgb="FFFF0000"/>
        <rFont val="Calibri"/>
        <family val="2"/>
        <scheme val="minor"/>
      </rPr>
      <t>aA</t>
    </r>
    <r>
      <rPr>
        <sz val="12"/>
        <rFont val="Calibri"/>
        <family val="2"/>
        <scheme val="minor"/>
      </rPr>
      <t xml:space="preserve">ppropriate policies are being reviewed and updated . </t>
    </r>
    <r>
      <rPr>
        <strike/>
        <sz val="12"/>
        <color rgb="FFFF0000"/>
        <rFont val="Calibri"/>
        <family val="2"/>
        <scheme val="minor"/>
      </rPr>
      <t>Carry out appropriate</t>
    </r>
    <r>
      <rPr>
        <sz val="12"/>
        <rFont val="Calibri"/>
        <family val="2"/>
        <scheme val="minor"/>
      </rPr>
      <t xml:space="preserve"> </t>
    </r>
    <r>
      <rPr>
        <strike/>
        <sz val="12"/>
        <color rgb="FFFF0000"/>
        <rFont val="Calibri"/>
        <family val="2"/>
        <scheme val="minor"/>
      </rPr>
      <t>r</t>
    </r>
    <r>
      <rPr>
        <sz val="12"/>
        <color rgb="FFFF0000"/>
        <rFont val="Calibri"/>
        <family val="2"/>
        <scheme val="minor"/>
      </rPr>
      <t>R</t>
    </r>
    <r>
      <rPr>
        <sz val="12"/>
        <rFont val="Calibri"/>
        <family val="2"/>
        <scheme val="minor"/>
      </rPr>
      <t xml:space="preserve">isk assessments of staff personal home working arrangements </t>
    </r>
    <r>
      <rPr>
        <sz val="12"/>
        <color rgb="FFFF0000"/>
        <rFont val="Calibri"/>
        <family val="2"/>
        <scheme val="minor"/>
      </rPr>
      <t>have been completed and will be subject to regular review.</t>
    </r>
    <r>
      <rPr>
        <sz val="12"/>
        <rFont val="Calibri"/>
        <family val="2"/>
        <scheme val="minor"/>
      </rPr>
      <t>.</t>
    </r>
    <r>
      <rPr>
        <strike/>
        <sz val="12"/>
        <color rgb="FFFF0000"/>
        <rFont val="Calibri"/>
        <family val="2"/>
        <scheme val="minor"/>
      </rPr>
      <t xml:space="preserve"> Follow mitigating actions identified in the assessment to protect staff.</t>
    </r>
    <r>
      <rPr>
        <sz val="12"/>
        <rFont val="Calibri"/>
        <family val="2"/>
        <scheme val="minor"/>
      </rPr>
      <t xml:space="preserve"> </t>
    </r>
    <r>
      <rPr>
        <strike/>
        <sz val="12"/>
        <color rgb="FFFF0000"/>
        <rFont val="Calibri"/>
        <family val="2"/>
        <scheme val="minor"/>
      </rPr>
      <t>Further develop</t>
    </r>
    <r>
      <rPr>
        <sz val="12"/>
        <rFont val="Calibri"/>
        <family val="2"/>
        <scheme val="minor"/>
      </rPr>
      <t xml:space="preserve"> Risk Management Framework being developed for scrutiny  by </t>
    </r>
    <r>
      <rPr>
        <strike/>
        <sz val="12"/>
        <color rgb="FFFF0000"/>
        <rFont val="Calibri"/>
        <family val="2"/>
        <scheme val="minor"/>
      </rPr>
      <t>with</t>
    </r>
    <r>
      <rPr>
        <sz val="12"/>
        <rFont val="Calibri"/>
        <family val="2"/>
        <scheme val="minor"/>
      </rPr>
      <t xml:space="preserve"> P&amp;A Committee. </t>
    </r>
    <r>
      <rPr>
        <strike/>
        <sz val="12"/>
        <color rgb="FFFF0000"/>
        <rFont val="Calibri"/>
        <family val="2"/>
        <scheme val="minor"/>
      </rPr>
      <t>Refresh</t>
    </r>
    <r>
      <rPr>
        <sz val="12"/>
        <rFont val="Calibri"/>
        <family val="2"/>
        <scheme val="minor"/>
      </rPr>
      <t xml:space="preserve"> Business Continuity Plan </t>
    </r>
    <r>
      <rPr>
        <sz val="12"/>
        <color rgb="FFFF0000"/>
        <rFont val="Calibri"/>
        <family val="2"/>
        <scheme val="minor"/>
      </rPr>
      <t xml:space="preserve">reviewed and updated Aug 2021. </t>
    </r>
    <r>
      <rPr>
        <sz val="12"/>
        <rFont val="Calibri"/>
        <family val="2"/>
        <scheme val="minor"/>
      </rPr>
      <t xml:space="preserve">
Liaise with HR Adviser. Review transition arrangements to normal working arrangements </t>
    </r>
    <r>
      <rPr>
        <sz val="12"/>
        <color rgb="FFFF0000"/>
        <rFont val="Calibri"/>
        <family val="2"/>
        <scheme val="minor"/>
      </rPr>
      <t>at appropriate time.  Hybrid Working Policy will facilitate this.</t>
    </r>
  </si>
  <si>
    <r>
      <rPr>
        <strike/>
        <sz val="12"/>
        <rFont val="Calibri"/>
        <family val="2"/>
        <scheme val="minor"/>
      </rPr>
      <t>A</t>
    </r>
    <r>
      <rPr>
        <sz val="12"/>
        <rFont val="Calibri"/>
        <family val="2"/>
        <scheme val="minor"/>
      </rPr>
      <t xml:space="preserve">lignment </t>
    </r>
    <r>
      <rPr>
        <sz val="12"/>
        <color theme="1"/>
        <rFont val="Calibri"/>
        <family val="2"/>
        <scheme val="minor"/>
      </rPr>
      <t>with Scottish Local Government pay policy</t>
    </r>
    <r>
      <rPr>
        <sz val="12"/>
        <color rgb="FFFF0000"/>
        <rFont val="Calibri"/>
        <family val="2"/>
        <scheme val="minor"/>
      </rPr>
      <t>.</t>
    </r>
  </si>
  <si>
    <r>
      <t xml:space="preserve">Low
Tolerate                           </t>
    </r>
    <r>
      <rPr>
        <sz val="12"/>
        <color rgb="FFFF0000"/>
        <rFont val="Calibri"/>
        <family val="2"/>
        <scheme val="minor"/>
      </rPr>
      <t>An assessment has been undertaken of the cost of alignment with the current Scottish Local Government pay policy and the proposed pay award remains affordable.</t>
    </r>
  </si>
  <si>
    <r>
      <t>Active Travel funding a high priority for Government with funds consistently available to b</t>
    </r>
    <r>
      <rPr>
        <sz val="12"/>
        <rFont val="Calibri"/>
        <family val="2"/>
        <scheme val="minor"/>
      </rPr>
      <t>id for. Revenue budget for 2021/22</t>
    </r>
    <r>
      <rPr>
        <sz val="12"/>
        <color rgb="FFFF0000"/>
        <rFont val="Calibri"/>
        <family val="2"/>
        <scheme val="minor"/>
      </rPr>
      <t xml:space="preserve"> </t>
    </r>
    <r>
      <rPr>
        <sz val="12"/>
        <color theme="1"/>
        <rFont val="Calibri"/>
        <family val="2"/>
        <scheme val="minor"/>
      </rPr>
      <t xml:space="preserve">developed to take account of most likely level of external income in </t>
    </r>
    <r>
      <rPr>
        <sz val="12"/>
        <rFont val="Calibri"/>
        <family val="2"/>
        <scheme val="minor"/>
      </rPr>
      <t xml:space="preserve">2021/22.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</si>
  <si>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 xml:space="preserve">Tolerate: </t>
    </r>
    <r>
      <rPr>
        <sz val="12"/>
        <color theme="1"/>
        <rFont val="Calibri"/>
        <family val="2"/>
        <scheme val="minor"/>
      </rPr>
      <t xml:space="preserve">Adapt expenditure accordingly. </t>
    </r>
    <r>
      <rPr>
        <sz val="12"/>
        <color rgb="FFFF0000"/>
        <rFont val="Calibri"/>
        <family val="2"/>
        <scheme val="minor"/>
      </rPr>
      <t>2021/22 income recoveries are forecast to be in line with the 2021/22 budget target.</t>
    </r>
  </si>
  <si>
    <r>
      <rPr>
        <b/>
        <sz val="12"/>
        <color theme="1"/>
        <rFont val="Calibri"/>
        <family val="2"/>
        <scheme val="minor"/>
      </rPr>
      <t>Medium</t>
    </r>
    <r>
      <rPr>
        <sz val="12"/>
        <color theme="1"/>
        <rFont val="Calibri"/>
        <family val="2"/>
        <scheme val="minor"/>
      </rPr>
      <t xml:space="preserve">: Other funding sources will continue to be pursued.                      
</t>
    </r>
    <r>
      <rPr>
        <b/>
        <sz val="12"/>
        <color theme="1"/>
        <rFont val="Calibri"/>
        <family val="2"/>
        <scheme val="minor"/>
      </rPr>
      <t xml:space="preserve">Tolerate                           </t>
    </r>
    <r>
      <rPr>
        <sz val="12"/>
        <color rgb="FFFF0000"/>
        <rFont val="Calibri"/>
        <family val="2"/>
        <scheme val="minor"/>
      </rPr>
      <t>At 31 October 2021, recharges for 2021/22 are forecast to be greater than the budget target.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</si>
</sst>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0"/>
      <name val="Arial"/>
      <family val="2"/>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strike/>
      <sz val="12"/>
      <name val="Calibri"/>
      <family val="2"/>
      <scheme val="minor"/>
    </font>
    <font>
      <b/>
      <strike/>
      <sz val="12"/>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EBFFFF"/>
        <bgColor indexed="64"/>
      </patternFill>
    </fill>
    <fill>
      <patternFill patternType="solid">
        <fgColor rgb="FFFFC00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7" fillId="7" borderId="1" applyNumberFormat="0" applyAlignment="0" applyProtection="0"/>
    <xf numFmtId="3" fontId="8" fillId="0" borderId="2" applyNumberFormat="0" applyFont="0" applyFill="0" applyBorder="0" applyAlignment="0" applyProtection="0">
      <alignment vertical="top" wrapText="1"/>
    </xf>
  </cellStyleXfs>
  <cellXfs count="134">
    <xf numFmtId="0" fontId="0" fillId="0" borderId="0" xfId="0"/>
    <xf numFmtId="0" fontId="2" fillId="0" borderId="0" xfId="0" applyFont="1"/>
    <xf numFmtId="0" fontId="0" fillId="0" borderId="0" xfId="0" applyAlignment="1">
      <alignment wrapText="1"/>
    </xf>
    <xf numFmtId="0" fontId="2" fillId="0" borderId="0" xfId="0" applyFont="1" applyBorder="1" applyAlignment="1">
      <alignment horizontal="center" vertical="center" wrapText="1"/>
    </xf>
    <xf numFmtId="0" fontId="2" fillId="0" borderId="0" xfId="0" applyFont="1" applyAlignment="1">
      <alignment wrapText="1"/>
    </xf>
    <xf numFmtId="0" fontId="0" fillId="0" borderId="0" xfId="0" applyAlignment="1">
      <alignment horizontal="left" vertical="top"/>
    </xf>
    <xf numFmtId="0" fontId="12" fillId="0" borderId="0" xfId="0" applyFont="1"/>
    <xf numFmtId="0" fontId="13" fillId="4" borderId="2" xfId="1" applyFont="1" applyBorder="1" applyAlignment="1">
      <alignment horizontal="center" vertical="center" wrapText="1"/>
    </xf>
    <xf numFmtId="0" fontId="12" fillId="3" borderId="2" xfId="0" applyFont="1" applyFill="1" applyBorder="1" applyAlignment="1">
      <alignment horizontal="center" vertical="center" wrapText="1"/>
    </xf>
    <xf numFmtId="0" fontId="14" fillId="6" borderId="2" xfId="3" applyFont="1" applyBorder="1" applyAlignment="1">
      <alignment horizontal="center" vertical="center" wrapText="1"/>
    </xf>
    <xf numFmtId="0" fontId="12" fillId="2" borderId="2" xfId="0" applyFont="1" applyFill="1" applyBorder="1" applyAlignment="1">
      <alignment horizontal="center" vertical="center" wrapText="1"/>
    </xf>
    <xf numFmtId="0" fontId="15" fillId="7" borderId="2" xfId="4" applyFont="1" applyBorder="1" applyAlignment="1">
      <alignment horizontal="center" vertical="center" wrapText="1"/>
    </xf>
    <xf numFmtId="0" fontId="16" fillId="5" borderId="2" xfId="2"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3" borderId="3" xfId="0" applyFont="1" applyFill="1" applyBorder="1" applyAlignment="1">
      <alignment horizontal="center"/>
    </xf>
    <xf numFmtId="0" fontId="12" fillId="2" borderId="3" xfId="0" applyFont="1" applyFill="1" applyBorder="1" applyAlignment="1">
      <alignment horizontal="center"/>
    </xf>
    <xf numFmtId="0" fontId="12" fillId="3" borderId="3" xfId="0" applyFont="1" applyFill="1" applyBorder="1" applyAlignment="1">
      <alignment horizontal="center" wrapText="1"/>
    </xf>
    <xf numFmtId="0" fontId="12" fillId="0" borderId="3" xfId="0" applyFont="1" applyBorder="1" applyAlignment="1">
      <alignment horizontal="center" vertical="center"/>
    </xf>
    <xf numFmtId="0" fontId="12" fillId="3" borderId="2" xfId="0" applyFont="1" applyFill="1" applyBorder="1" applyAlignment="1">
      <alignment horizontal="center" vertical="center"/>
    </xf>
    <xf numFmtId="0" fontId="12"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2"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2"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left" vertical="top"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wrapText="1"/>
    </xf>
    <xf numFmtId="0" fontId="1" fillId="2" borderId="2" xfId="0" applyFont="1" applyFill="1" applyBorder="1" applyAlignment="1">
      <alignment wrapText="1"/>
    </xf>
    <xf numFmtId="0" fontId="0" fillId="0" borderId="0" xfId="0" applyFont="1"/>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3"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2" borderId="6" xfId="0" applyFont="1" applyFill="1" applyBorder="1" applyAlignment="1">
      <alignment horizontal="center" vertical="center" textRotation="90" readingOrder="1"/>
    </xf>
    <xf numFmtId="0" fontId="22" fillId="0" borderId="2" xfId="0" applyFont="1" applyBorder="1" applyAlignment="1">
      <alignment vertical="top" wrapText="1"/>
    </xf>
    <xf numFmtId="0" fontId="24" fillId="0" borderId="2" xfId="0" applyFont="1" applyBorder="1" applyAlignment="1">
      <alignment horizontal="center" vertical="center"/>
    </xf>
    <xf numFmtId="0" fontId="23" fillId="0" borderId="2" xfId="0" applyFont="1" applyBorder="1" applyAlignment="1">
      <alignment horizontal="center" vertical="center" textRotation="90" wrapText="1"/>
    </xf>
    <xf numFmtId="0" fontId="23" fillId="0" borderId="2" xfId="0" applyFont="1" applyBorder="1" applyAlignment="1" applyProtection="1">
      <alignment horizontal="center" vertical="center" textRotation="90" wrapText="1"/>
      <protection locked="0"/>
    </xf>
    <xf numFmtId="0" fontId="28" fillId="0" borderId="2" xfId="0" applyFont="1" applyBorder="1" applyAlignment="1">
      <alignment vertical="top" wrapText="1"/>
    </xf>
    <xf numFmtId="2" fontId="21" fillId="0" borderId="2" xfId="0" applyNumberFormat="1" applyFont="1" applyFill="1" applyBorder="1" applyAlignment="1">
      <alignment horizontal="left" vertical="top" wrapText="1"/>
    </xf>
    <xf numFmtId="0" fontId="22" fillId="0" borderId="2" xfId="0" applyFont="1" applyFill="1" applyBorder="1" applyAlignment="1">
      <alignment horizontal="left" vertical="top" wrapText="1"/>
    </xf>
    <xf numFmtId="0" fontId="20"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xf>
    <xf numFmtId="0" fontId="20" fillId="0" borderId="2" xfId="0" applyFont="1" applyFill="1" applyBorder="1" applyAlignment="1" applyProtection="1">
      <alignment horizontal="center" vertical="center" textRotation="90" wrapText="1"/>
      <protection locked="0"/>
    </xf>
    <xf numFmtId="14" fontId="26" fillId="0" borderId="2"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xf>
    <xf numFmtId="14" fontId="1" fillId="0" borderId="0" xfId="0" applyNumberFormat="1" applyFont="1" applyFill="1" applyAlignment="1">
      <alignment horizontal="center" vertical="center" wrapText="1"/>
    </xf>
    <xf numFmtId="0" fontId="0" fillId="0" borderId="0" xfId="0" applyFill="1"/>
    <xf numFmtId="0" fontId="28" fillId="0" borderId="2" xfId="0" applyFont="1" applyFill="1" applyBorder="1" applyAlignment="1">
      <alignment vertical="top" wrapText="1"/>
    </xf>
    <xf numFmtId="0" fontId="23" fillId="0" borderId="2" xfId="0" applyFont="1" applyBorder="1" applyAlignment="1">
      <alignment vertical="top" wrapText="1"/>
    </xf>
    <xf numFmtId="14" fontId="24"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27" fillId="0" borderId="2" xfId="0" applyFont="1" applyBorder="1" applyAlignment="1">
      <alignment horizontal="left" vertical="top" wrapText="1"/>
    </xf>
    <xf numFmtId="0" fontId="9" fillId="0" borderId="0"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3" fillId="0" borderId="2" xfId="0" applyFont="1" applyBorder="1" applyAlignment="1">
      <alignment horizontal="left" vertical="top" wrapText="1"/>
    </xf>
    <xf numFmtId="0" fontId="11" fillId="0" borderId="2" xfId="0" applyFont="1" applyBorder="1" applyAlignment="1">
      <alignment horizontal="center" vertical="center"/>
    </xf>
    <xf numFmtId="0" fontId="11" fillId="0" borderId="2" xfId="0" applyFont="1" applyBorder="1" applyAlignment="1" applyProtection="1">
      <alignment horizontal="center" vertical="center" textRotation="90" wrapText="1"/>
      <protection locked="0"/>
    </xf>
    <xf numFmtId="0" fontId="11" fillId="0" borderId="2" xfId="0" applyFont="1" applyBorder="1" applyAlignment="1">
      <alignment horizontal="center" vertical="center" textRotation="90" wrapText="1"/>
    </xf>
    <xf numFmtId="0" fontId="1" fillId="0" borderId="2" xfId="0" applyFont="1" applyBorder="1" applyAlignment="1">
      <alignment vertical="top" wrapText="1"/>
    </xf>
    <xf numFmtId="0" fontId="1" fillId="2" borderId="2" xfId="0" applyFont="1" applyFill="1" applyBorder="1" applyAlignment="1">
      <alignment vertical="top" wrapText="1"/>
    </xf>
    <xf numFmtId="0" fontId="22" fillId="0" borderId="2" xfId="0" applyFont="1" applyBorder="1" applyAlignment="1">
      <alignment horizontal="left" vertical="top" wrapText="1"/>
    </xf>
    <xf numFmtId="0" fontId="21" fillId="0" borderId="2" xfId="0" applyFont="1" applyBorder="1" applyAlignment="1">
      <alignment horizontal="left" vertical="top" wrapText="1"/>
    </xf>
    <xf numFmtId="0" fontId="21" fillId="0" borderId="2" xfId="0" applyFont="1" applyBorder="1" applyAlignment="1">
      <alignment horizontal="left" vertical="top" wrapText="1"/>
    </xf>
    <xf numFmtId="0" fontId="22" fillId="0" borderId="2" xfId="0" applyFont="1" applyBorder="1" applyAlignment="1">
      <alignment horizontal="left" vertical="top" wrapText="1"/>
    </xf>
    <xf numFmtId="0" fontId="21" fillId="0" borderId="2" xfId="0" applyFont="1" applyBorder="1" applyAlignment="1">
      <alignment horizontal="left" vertical="top" wrapText="1"/>
    </xf>
    <xf numFmtId="0" fontId="0" fillId="0" borderId="0" xfId="0"/>
    <xf numFmtId="0" fontId="18" fillId="0" borderId="0" xfId="0" applyFont="1" applyAlignment="1">
      <alignment horizontal="left" vertical="top" wrapText="1"/>
    </xf>
    <xf numFmtId="0" fontId="18" fillId="0" borderId="0" xfId="0" applyFont="1" applyAlignment="1">
      <alignment vertical="top"/>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1" fillId="0" borderId="2" xfId="0" applyFont="1" applyBorder="1" applyAlignment="1">
      <alignment horizontal="left" vertical="top" wrapText="1"/>
    </xf>
    <xf numFmtId="0" fontId="20" fillId="0" borderId="2" xfId="0" applyFont="1" applyBorder="1" applyAlignment="1">
      <alignment horizontal="center" vertical="center"/>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21" fillId="0" borderId="0" xfId="0" applyFont="1"/>
    <xf numFmtId="0" fontId="9" fillId="0" borderId="0"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2" xfId="0" applyFont="1" applyFill="1" applyBorder="1" applyAlignment="1">
      <alignment horizontal="center" vertical="top" textRotation="90" wrapText="1"/>
    </xf>
    <xf numFmtId="0" fontId="20" fillId="12" borderId="2" xfId="0" applyFont="1" applyFill="1" applyBorder="1" applyAlignment="1">
      <alignment horizontal="center" vertical="center" textRotation="90"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2" fillId="0" borderId="2"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wrapText="1"/>
    </xf>
    <xf numFmtId="0" fontId="12" fillId="2" borderId="2" xfId="0" applyFont="1" applyFill="1" applyBorder="1" applyAlignment="1">
      <alignment horizont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cellXfs>
  <cellStyles count="6">
    <cellStyle name="Bad" xfId="2" builtinId="27"/>
    <cellStyle name="DataRow" xfId="5" xr:uid="{00000000-0005-0000-0000-000001000000}"/>
    <cellStyle name="Good" xfId="1" builtinId="26"/>
    <cellStyle name="Input" xfId="4" builtinId="20"/>
    <cellStyle name="Neutral" xfId="3" builtinId="28"/>
    <cellStyle name="Normal" xfId="0" builtinId="0"/>
  </cellStyles>
  <dxfs count="100">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4" tint="-0.499984740745262"/>
      </font>
      <fill>
        <patternFill>
          <bgColor theme="5" tint="0.39994506668294322"/>
        </patternFill>
      </fill>
    </dxf>
    <dxf>
      <font>
        <color rgb="FFFF0000"/>
      </font>
      <fill>
        <patternFill>
          <bgColor rgb="FFF24848"/>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E20000"/>
      <color rgb="FFF24848"/>
      <color rgb="FF9D0B0B"/>
      <color rgb="FFB4DBAD"/>
      <color rgb="FFFF7C80"/>
      <color rgb="FFFF5050"/>
      <color rgb="FFEBFFFF"/>
      <color rgb="FFCCFFFF"/>
      <color rgb="FFF9A9BA"/>
      <color rgb="FFFFF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9"/>
  <sheetViews>
    <sheetView tabSelected="1" zoomScale="60" zoomScaleNormal="60" workbookViewId="0">
      <pane xSplit="13" ySplit="1" topLeftCell="N20" activePane="bottomRight" state="frozen"/>
      <selection pane="topRight" activeCell="L1" sqref="L1"/>
      <selection pane="bottomLeft" activeCell="A2" sqref="A2"/>
      <selection pane="bottomRight" activeCell="C1" sqref="C1:C2"/>
    </sheetView>
  </sheetViews>
  <sheetFormatPr defaultRowHeight="14.4"/>
  <cols>
    <col min="1" max="1" width="6.6640625" customWidth="1"/>
    <col min="2" max="2" width="31.109375" customWidth="1"/>
    <col min="3" max="3" width="6.44140625" style="58" customWidth="1"/>
    <col min="4" max="4" width="4.6640625" style="56" customWidth="1"/>
    <col min="5" max="5" width="5.88671875" style="58" customWidth="1"/>
    <col min="6" max="6" width="4.88671875" style="56" customWidth="1"/>
    <col min="7" max="7" width="6" style="58" customWidth="1"/>
    <col min="8" max="8" width="4.5546875" style="56" customWidth="1"/>
    <col min="9" max="9" width="5.6640625" style="58" customWidth="1"/>
    <col min="10" max="10" width="31.88671875" customWidth="1"/>
    <col min="11" max="11" width="4.6640625" style="56" customWidth="1"/>
    <col min="12" max="12" width="5.88671875" style="58" customWidth="1"/>
    <col min="13" max="13" width="4.88671875" style="56" customWidth="1"/>
    <col min="14" max="14" width="5.6640625" style="58" customWidth="1"/>
    <col min="15" max="15" width="4.5546875" style="56" customWidth="1"/>
    <col min="16" max="16" width="5.6640625" style="58" customWidth="1"/>
    <col min="17" max="17" width="25.33203125" customWidth="1"/>
    <col min="18" max="18" width="15.6640625" customWidth="1"/>
  </cols>
  <sheetData>
    <row r="1" spans="1:25" ht="81" customHeight="1">
      <c r="A1" s="64" t="s">
        <v>0</v>
      </c>
      <c r="B1" s="113" t="s">
        <v>1</v>
      </c>
      <c r="C1" s="115" t="s">
        <v>2</v>
      </c>
      <c r="D1" s="112" t="s">
        <v>3</v>
      </c>
      <c r="E1" s="112"/>
      <c r="F1" s="112"/>
      <c r="G1" s="112"/>
      <c r="H1" s="112"/>
      <c r="I1" s="112"/>
      <c r="J1" s="112" t="s">
        <v>4</v>
      </c>
      <c r="K1" s="112" t="s">
        <v>5</v>
      </c>
      <c r="L1" s="112"/>
      <c r="M1" s="112"/>
      <c r="N1" s="112"/>
      <c r="O1" s="112"/>
      <c r="P1" s="112"/>
      <c r="Q1" s="113" t="s">
        <v>135</v>
      </c>
      <c r="R1" s="112" t="s">
        <v>7</v>
      </c>
      <c r="S1" s="85"/>
      <c r="T1" s="85"/>
      <c r="U1" s="85"/>
      <c r="V1" s="85"/>
      <c r="W1" s="111"/>
      <c r="X1" s="111"/>
      <c r="Y1" s="111"/>
    </row>
    <row r="2" spans="1:25" ht="15.6">
      <c r="A2" s="86"/>
      <c r="B2" s="114"/>
      <c r="C2" s="115"/>
      <c r="D2" s="112" t="s">
        <v>8</v>
      </c>
      <c r="E2" s="112"/>
      <c r="F2" s="112" t="s">
        <v>9</v>
      </c>
      <c r="G2" s="112"/>
      <c r="H2" s="112" t="s">
        <v>10</v>
      </c>
      <c r="I2" s="112"/>
      <c r="J2" s="112"/>
      <c r="K2" s="112" t="s">
        <v>8</v>
      </c>
      <c r="L2" s="112"/>
      <c r="M2" s="112" t="s">
        <v>9</v>
      </c>
      <c r="N2" s="112"/>
      <c r="O2" s="112" t="s">
        <v>10</v>
      </c>
      <c r="P2" s="112"/>
      <c r="Q2" s="114"/>
      <c r="R2" s="112"/>
      <c r="S2" s="85"/>
      <c r="T2" s="85"/>
      <c r="U2" s="85"/>
      <c r="V2" s="85"/>
      <c r="W2" s="111"/>
      <c r="X2" s="111"/>
      <c r="Y2" s="111"/>
    </row>
    <row r="3" spans="1:25" ht="197.25" customHeight="1">
      <c r="A3" s="50" t="s">
        <v>11</v>
      </c>
      <c r="B3" s="50" t="s">
        <v>12</v>
      </c>
      <c r="C3" s="59" t="s">
        <v>13</v>
      </c>
      <c r="D3" s="54">
        <v>1</v>
      </c>
      <c r="E3" s="60" t="str">
        <f t="shared" ref="E3:E19" si="0">IF(D3=1,"Remote",IF(D3=2,"Unlikely",IF(D3=3,"Possible",IF(D3=4,"Probable",IF(D3=5,"Highly Probable")))))</f>
        <v>Remote</v>
      </c>
      <c r="F3" s="54">
        <v>3</v>
      </c>
      <c r="G3" s="59" t="str">
        <f t="shared" ref="G3:G19" si="1">IF(F3=1,"Insignificant",IF(F3=2,"Minor",IF(F3=3,"Moderate",IF(F3=4,"Major",IF(F3=5,"Catastrophic")))))</f>
        <v>Moderate</v>
      </c>
      <c r="H3" s="54">
        <f t="shared" ref="H3:H19" si="2">D3*F3</f>
        <v>3</v>
      </c>
      <c r="I3" s="59" t="str">
        <f t="shared" ref="I3:I19" si="3">IF((H3&lt;=6),"Low",IF((H3&gt;6)*AND(H3&lt;13),"Medium",IF((H3&gt;=12),"High")))</f>
        <v>Low</v>
      </c>
      <c r="J3" s="52" t="s">
        <v>138</v>
      </c>
      <c r="K3" s="54">
        <v>1</v>
      </c>
      <c r="L3" s="60" t="str">
        <f t="shared" ref="L3:L18" si="4">IF(K3=1,"Remote",IF(K3=2,"Unlikely",IF(K3=3,"Possible",IF(K3=4,"Probable",IF(K3=5,"Highly Probable")))))</f>
        <v>Remote</v>
      </c>
      <c r="M3" s="54">
        <v>2</v>
      </c>
      <c r="N3" s="59" t="str">
        <f t="shared" ref="N3:N21" si="5">IF(M3=1,"Insignificant",IF(M3=2,"Minor",IF(M3=3,"Moderate",IF(M3=4,"Major",IF(M3=5,"Catastrophic")))))</f>
        <v>Minor</v>
      </c>
      <c r="O3" s="54">
        <f t="shared" ref="O3:O21" si="6">K3*M3</f>
        <v>2</v>
      </c>
      <c r="P3" s="59" t="str">
        <f t="shared" ref="P3:P21" si="7">IF((O3&lt;=6),"Low",IF((O3&gt;6)*AND(O3&lt;13),"Medium",IF((O3&gt;=12),"High")))</f>
        <v>Low</v>
      </c>
      <c r="Q3" s="51" t="s">
        <v>154</v>
      </c>
      <c r="R3" s="83" t="s">
        <v>126</v>
      </c>
      <c r="S3" s="40"/>
      <c r="T3" s="39"/>
      <c r="U3" s="40"/>
      <c r="V3" s="39"/>
      <c r="W3" s="34"/>
      <c r="X3" s="35"/>
      <c r="Y3" s="36"/>
    </row>
    <row r="4" spans="1:25" ht="212.25" customHeight="1">
      <c r="A4" s="50" t="s">
        <v>14</v>
      </c>
      <c r="B4" s="50" t="s">
        <v>15</v>
      </c>
      <c r="C4" s="59" t="s">
        <v>16</v>
      </c>
      <c r="D4" s="54">
        <v>2</v>
      </c>
      <c r="E4" s="60" t="str">
        <f t="shared" si="0"/>
        <v>Unlikely</v>
      </c>
      <c r="F4" s="54">
        <v>4</v>
      </c>
      <c r="G4" s="59" t="str">
        <f t="shared" si="1"/>
        <v>Major</v>
      </c>
      <c r="H4" s="57">
        <f t="shared" si="2"/>
        <v>8</v>
      </c>
      <c r="I4" s="59" t="str">
        <f t="shared" si="3"/>
        <v>Medium</v>
      </c>
      <c r="J4" s="52" t="s">
        <v>139</v>
      </c>
      <c r="K4" s="54">
        <v>2</v>
      </c>
      <c r="L4" s="60" t="str">
        <f t="shared" si="4"/>
        <v>Unlikely</v>
      </c>
      <c r="M4" s="54">
        <v>3</v>
      </c>
      <c r="N4" s="59" t="str">
        <f t="shared" si="5"/>
        <v>Moderate</v>
      </c>
      <c r="O4" s="54">
        <f t="shared" si="6"/>
        <v>6</v>
      </c>
      <c r="P4" s="59" t="str">
        <f t="shared" si="7"/>
        <v>Low</v>
      </c>
      <c r="Q4" s="51" t="s">
        <v>140</v>
      </c>
      <c r="R4" s="83" t="s">
        <v>128</v>
      </c>
      <c r="S4" s="40"/>
      <c r="T4" s="39"/>
      <c r="U4" s="40"/>
      <c r="V4" s="39"/>
      <c r="W4" s="34"/>
      <c r="X4" s="35"/>
      <c r="Y4" s="36"/>
    </row>
    <row r="5" spans="1:25" ht="211.5" customHeight="1">
      <c r="A5" s="50" t="s">
        <v>17</v>
      </c>
      <c r="B5" s="50" t="s">
        <v>18</v>
      </c>
      <c r="C5" s="59" t="s">
        <v>19</v>
      </c>
      <c r="D5" s="54">
        <v>3</v>
      </c>
      <c r="E5" s="60" t="str">
        <f t="shared" si="0"/>
        <v>Possible</v>
      </c>
      <c r="F5" s="54">
        <v>4</v>
      </c>
      <c r="G5" s="59" t="str">
        <f t="shared" si="1"/>
        <v>Major</v>
      </c>
      <c r="H5" s="54">
        <f t="shared" si="2"/>
        <v>12</v>
      </c>
      <c r="I5" s="59" t="str">
        <f t="shared" si="3"/>
        <v>Medium</v>
      </c>
      <c r="J5" s="51" t="s">
        <v>155</v>
      </c>
      <c r="K5" s="54">
        <v>3</v>
      </c>
      <c r="L5" s="60" t="str">
        <f t="shared" si="4"/>
        <v>Possible</v>
      </c>
      <c r="M5" s="54">
        <v>2</v>
      </c>
      <c r="N5" s="59" t="str">
        <f t="shared" si="5"/>
        <v>Minor</v>
      </c>
      <c r="O5" s="54">
        <f t="shared" si="6"/>
        <v>6</v>
      </c>
      <c r="P5" s="59" t="str">
        <f t="shared" si="7"/>
        <v>Low</v>
      </c>
      <c r="Q5" s="51" t="s">
        <v>141</v>
      </c>
      <c r="R5" s="83" t="s">
        <v>127</v>
      </c>
      <c r="S5" s="40"/>
      <c r="T5" s="39"/>
      <c r="U5" s="40"/>
      <c r="V5" s="39"/>
      <c r="W5" s="34"/>
      <c r="X5" s="35"/>
      <c r="Y5" s="36"/>
    </row>
    <row r="6" spans="1:25" ht="213" customHeight="1">
      <c r="A6" s="50" t="s">
        <v>20</v>
      </c>
      <c r="B6" s="50" t="s">
        <v>21</v>
      </c>
      <c r="C6" s="59" t="s">
        <v>16</v>
      </c>
      <c r="D6" s="54">
        <v>3</v>
      </c>
      <c r="E6" s="60" t="str">
        <f t="shared" si="0"/>
        <v>Possible</v>
      </c>
      <c r="F6" s="54">
        <v>3</v>
      </c>
      <c r="G6" s="59" t="str">
        <f t="shared" si="1"/>
        <v>Moderate</v>
      </c>
      <c r="H6" s="54">
        <f t="shared" si="2"/>
        <v>9</v>
      </c>
      <c r="I6" s="59" t="str">
        <f t="shared" si="3"/>
        <v>Medium</v>
      </c>
      <c r="J6" s="52" t="s">
        <v>156</v>
      </c>
      <c r="K6" s="54">
        <v>3</v>
      </c>
      <c r="L6" s="60" t="str">
        <f t="shared" si="4"/>
        <v>Possible</v>
      </c>
      <c r="M6" s="54">
        <v>2</v>
      </c>
      <c r="N6" s="59" t="str">
        <f t="shared" si="5"/>
        <v>Minor</v>
      </c>
      <c r="O6" s="54">
        <f t="shared" si="6"/>
        <v>6</v>
      </c>
      <c r="P6" s="59" t="str">
        <f t="shared" si="7"/>
        <v>Low</v>
      </c>
      <c r="Q6" s="51" t="s">
        <v>125</v>
      </c>
      <c r="R6" s="83" t="s">
        <v>126</v>
      </c>
      <c r="S6" s="38"/>
      <c r="T6" s="37"/>
      <c r="U6" s="38"/>
      <c r="V6" s="37"/>
      <c r="W6" s="34"/>
      <c r="X6" s="35"/>
      <c r="Y6" s="36"/>
    </row>
    <row r="7" spans="1:25" s="49" customFormat="1" ht="171.6">
      <c r="A7" s="50" t="s">
        <v>22</v>
      </c>
      <c r="B7" s="52" t="s">
        <v>23</v>
      </c>
      <c r="C7" s="59" t="s">
        <v>24</v>
      </c>
      <c r="D7" s="54">
        <v>1</v>
      </c>
      <c r="E7" s="60" t="str">
        <f t="shared" si="0"/>
        <v>Remote</v>
      </c>
      <c r="F7" s="54">
        <v>4</v>
      </c>
      <c r="G7" s="59" t="str">
        <f t="shared" si="1"/>
        <v>Major</v>
      </c>
      <c r="H7" s="54">
        <f t="shared" si="2"/>
        <v>4</v>
      </c>
      <c r="I7" s="59" t="str">
        <f t="shared" si="3"/>
        <v>Low</v>
      </c>
      <c r="J7" s="52" t="s">
        <v>142</v>
      </c>
      <c r="K7" s="54">
        <v>1</v>
      </c>
      <c r="L7" s="60" t="str">
        <f t="shared" si="4"/>
        <v>Remote</v>
      </c>
      <c r="M7" s="54">
        <v>2</v>
      </c>
      <c r="N7" s="59" t="str">
        <f t="shared" si="5"/>
        <v>Minor</v>
      </c>
      <c r="O7" s="54">
        <f t="shared" si="6"/>
        <v>2</v>
      </c>
      <c r="P7" s="59" t="str">
        <f t="shared" si="7"/>
        <v>Low</v>
      </c>
      <c r="Q7" s="51" t="s">
        <v>25</v>
      </c>
      <c r="R7" s="83" t="s">
        <v>126</v>
      </c>
      <c r="S7" s="38"/>
      <c r="T7" s="37"/>
      <c r="U7" s="38"/>
      <c r="V7" s="37"/>
      <c r="W7" s="34"/>
      <c r="X7" s="35"/>
      <c r="Y7" s="36"/>
    </row>
    <row r="8" spans="1:25" ht="390.6" customHeight="1">
      <c r="A8" s="50" t="s">
        <v>26</v>
      </c>
      <c r="B8" s="50" t="s">
        <v>27</v>
      </c>
      <c r="C8" s="59" t="s">
        <v>28</v>
      </c>
      <c r="D8" s="54">
        <v>2</v>
      </c>
      <c r="E8" s="60" t="str">
        <f t="shared" si="0"/>
        <v>Unlikely</v>
      </c>
      <c r="F8" s="54">
        <v>3</v>
      </c>
      <c r="G8" s="59" t="str">
        <f t="shared" si="1"/>
        <v>Moderate</v>
      </c>
      <c r="H8" s="54">
        <f t="shared" si="2"/>
        <v>6</v>
      </c>
      <c r="I8" s="59" t="str">
        <f t="shared" si="3"/>
        <v>Low</v>
      </c>
      <c r="J8" s="95" t="s">
        <v>29</v>
      </c>
      <c r="K8" s="54">
        <v>1</v>
      </c>
      <c r="L8" s="60" t="str">
        <f t="shared" si="4"/>
        <v>Remote</v>
      </c>
      <c r="M8" s="54">
        <v>2</v>
      </c>
      <c r="N8" s="59" t="str">
        <f t="shared" si="5"/>
        <v>Minor</v>
      </c>
      <c r="O8" s="54">
        <f t="shared" si="6"/>
        <v>2</v>
      </c>
      <c r="P8" s="59" t="str">
        <f t="shared" si="7"/>
        <v>Low</v>
      </c>
      <c r="Q8" s="65" t="s">
        <v>122</v>
      </c>
      <c r="R8" s="83" t="s">
        <v>132</v>
      </c>
      <c r="S8" s="38"/>
      <c r="T8" s="37"/>
      <c r="U8" s="38"/>
      <c r="V8" s="37"/>
      <c r="W8" s="34"/>
      <c r="X8" s="35"/>
      <c r="Y8" s="36"/>
    </row>
    <row r="9" spans="1:25" ht="189" customHeight="1">
      <c r="A9" s="52">
        <v>6.1</v>
      </c>
      <c r="B9" s="84" t="s">
        <v>143</v>
      </c>
      <c r="C9" s="59" t="s">
        <v>28</v>
      </c>
      <c r="D9" s="54">
        <v>4</v>
      </c>
      <c r="E9" s="60" t="str">
        <f t="shared" si="0"/>
        <v>Probable</v>
      </c>
      <c r="F9" s="54">
        <v>1</v>
      </c>
      <c r="G9" s="59" t="str">
        <f t="shared" si="1"/>
        <v>Insignificant</v>
      </c>
      <c r="H9" s="54">
        <f t="shared" si="2"/>
        <v>4</v>
      </c>
      <c r="I9" s="59" t="str">
        <f t="shared" si="3"/>
        <v>Low</v>
      </c>
      <c r="J9" s="96" t="s">
        <v>165</v>
      </c>
      <c r="K9" s="54">
        <v>4</v>
      </c>
      <c r="L9" s="60" t="str">
        <f t="shared" si="4"/>
        <v>Probable</v>
      </c>
      <c r="M9" s="54">
        <v>1</v>
      </c>
      <c r="N9" s="59" t="str">
        <f t="shared" si="5"/>
        <v>Insignificant</v>
      </c>
      <c r="O9" s="54">
        <f t="shared" si="6"/>
        <v>4</v>
      </c>
      <c r="P9" s="59" t="str">
        <f t="shared" si="7"/>
        <v>Low</v>
      </c>
      <c r="Q9" s="53" t="s">
        <v>166</v>
      </c>
      <c r="R9" s="83" t="s">
        <v>132</v>
      </c>
      <c r="S9" s="38"/>
      <c r="T9" s="37"/>
      <c r="U9" s="38"/>
      <c r="V9" s="37"/>
      <c r="W9" s="34"/>
      <c r="X9" s="35"/>
      <c r="Y9" s="36"/>
    </row>
    <row r="10" spans="1:25" ht="177.75" customHeight="1">
      <c r="A10" s="52">
        <v>6.2</v>
      </c>
      <c r="B10" s="63" t="s">
        <v>144</v>
      </c>
      <c r="C10" s="59" t="s">
        <v>28</v>
      </c>
      <c r="D10" s="54">
        <v>5</v>
      </c>
      <c r="E10" s="60" t="str">
        <f t="shared" si="0"/>
        <v>Highly Probable</v>
      </c>
      <c r="F10" s="54">
        <v>3</v>
      </c>
      <c r="G10" s="59" t="str">
        <f t="shared" si="1"/>
        <v>Moderate</v>
      </c>
      <c r="H10" s="54">
        <f t="shared" si="2"/>
        <v>15</v>
      </c>
      <c r="I10" s="59" t="str">
        <f t="shared" si="3"/>
        <v>High</v>
      </c>
      <c r="J10" s="97" t="s">
        <v>145</v>
      </c>
      <c r="K10" s="54">
        <v>4</v>
      </c>
      <c r="L10" s="60" t="str">
        <f t="shared" si="4"/>
        <v>Probable</v>
      </c>
      <c r="M10" s="54">
        <v>2</v>
      </c>
      <c r="N10" s="59" t="str">
        <f t="shared" si="5"/>
        <v>Minor</v>
      </c>
      <c r="O10" s="54">
        <f t="shared" si="6"/>
        <v>8</v>
      </c>
      <c r="P10" s="59" t="str">
        <f t="shared" si="7"/>
        <v>Medium</v>
      </c>
      <c r="Q10" s="51" t="s">
        <v>169</v>
      </c>
      <c r="R10" s="83" t="s">
        <v>132</v>
      </c>
      <c r="S10" s="38"/>
      <c r="T10" s="37"/>
      <c r="U10" s="38"/>
      <c r="V10" s="37"/>
      <c r="W10" s="34"/>
      <c r="X10" s="35"/>
      <c r="Y10" s="36"/>
    </row>
    <row r="11" spans="1:25" ht="97.95" customHeight="1">
      <c r="A11" s="52">
        <v>6.3</v>
      </c>
      <c r="B11" s="52" t="s">
        <v>31</v>
      </c>
      <c r="C11" s="59" t="s">
        <v>28</v>
      </c>
      <c r="D11" s="54">
        <v>3</v>
      </c>
      <c r="E11" s="60" t="str">
        <f t="shared" si="0"/>
        <v>Possible</v>
      </c>
      <c r="F11" s="54">
        <v>4</v>
      </c>
      <c r="G11" s="59" t="str">
        <f t="shared" si="1"/>
        <v>Major</v>
      </c>
      <c r="H11" s="54">
        <f t="shared" si="2"/>
        <v>12</v>
      </c>
      <c r="I11" s="59" t="str">
        <f t="shared" si="3"/>
        <v>Medium</v>
      </c>
      <c r="J11" s="98" t="s">
        <v>32</v>
      </c>
      <c r="K11" s="54">
        <v>3</v>
      </c>
      <c r="L11" s="60" t="str">
        <f t="shared" si="4"/>
        <v>Possible</v>
      </c>
      <c r="M11" s="54">
        <v>4</v>
      </c>
      <c r="N11" s="59" t="str">
        <f t="shared" si="5"/>
        <v>Major</v>
      </c>
      <c r="O11" s="54">
        <f t="shared" si="6"/>
        <v>12</v>
      </c>
      <c r="P11" s="59" t="str">
        <f t="shared" si="7"/>
        <v>Medium</v>
      </c>
      <c r="Q11" s="53" t="s">
        <v>33</v>
      </c>
      <c r="R11" s="83" t="s">
        <v>132</v>
      </c>
      <c r="S11" s="38"/>
      <c r="T11" s="37"/>
      <c r="U11" s="38"/>
      <c r="V11" s="37"/>
      <c r="W11" s="34"/>
      <c r="X11" s="35"/>
      <c r="Y11" s="36"/>
    </row>
    <row r="12" spans="1:25" ht="161.25" customHeight="1">
      <c r="A12" s="52">
        <v>6.4</v>
      </c>
      <c r="B12" s="52" t="s">
        <v>34</v>
      </c>
      <c r="C12" s="59" t="s">
        <v>28</v>
      </c>
      <c r="D12" s="54">
        <v>3</v>
      </c>
      <c r="E12" s="60" t="str">
        <f t="shared" si="0"/>
        <v>Possible</v>
      </c>
      <c r="F12" s="54">
        <v>2</v>
      </c>
      <c r="G12" s="59" t="str">
        <f t="shared" si="1"/>
        <v>Minor</v>
      </c>
      <c r="H12" s="54">
        <f t="shared" si="2"/>
        <v>6</v>
      </c>
      <c r="I12" s="59" t="str">
        <f t="shared" si="3"/>
        <v>Low</v>
      </c>
      <c r="J12" s="99" t="s">
        <v>35</v>
      </c>
      <c r="K12" s="54">
        <v>3</v>
      </c>
      <c r="L12" s="60" t="str">
        <f t="shared" si="4"/>
        <v>Possible</v>
      </c>
      <c r="M12" s="54">
        <v>1</v>
      </c>
      <c r="N12" s="59" t="str">
        <f t="shared" si="5"/>
        <v>Insignificant</v>
      </c>
      <c r="O12" s="54">
        <f t="shared" si="6"/>
        <v>3</v>
      </c>
      <c r="P12" s="59" t="str">
        <f t="shared" si="7"/>
        <v>Low</v>
      </c>
      <c r="Q12" s="51" t="s">
        <v>36</v>
      </c>
      <c r="R12" s="83" t="s">
        <v>132</v>
      </c>
      <c r="S12" s="38"/>
      <c r="T12" s="37"/>
      <c r="U12" s="38"/>
      <c r="V12" s="37"/>
      <c r="W12" s="34"/>
      <c r="X12" s="35"/>
      <c r="Y12" s="36"/>
    </row>
    <row r="13" spans="1:25" ht="148.19999999999999" customHeight="1">
      <c r="A13" s="52">
        <v>6.5</v>
      </c>
      <c r="B13" s="52" t="s">
        <v>37</v>
      </c>
      <c r="C13" s="59" t="s">
        <v>28</v>
      </c>
      <c r="D13" s="54">
        <v>4</v>
      </c>
      <c r="E13" s="60" t="str">
        <f t="shared" si="0"/>
        <v>Probable</v>
      </c>
      <c r="F13" s="54">
        <v>3</v>
      </c>
      <c r="G13" s="59" t="str">
        <f t="shared" si="1"/>
        <v>Moderate</v>
      </c>
      <c r="H13" s="54">
        <f t="shared" si="2"/>
        <v>12</v>
      </c>
      <c r="I13" s="59" t="str">
        <f t="shared" si="3"/>
        <v>Medium</v>
      </c>
      <c r="J13" s="106" t="s">
        <v>167</v>
      </c>
      <c r="K13" s="54">
        <v>4</v>
      </c>
      <c r="L13" s="60" t="str">
        <f t="shared" si="4"/>
        <v>Probable</v>
      </c>
      <c r="M13" s="54">
        <v>3</v>
      </c>
      <c r="N13" s="59" t="str">
        <f t="shared" si="5"/>
        <v>Moderate</v>
      </c>
      <c r="O13" s="54">
        <f t="shared" si="6"/>
        <v>12</v>
      </c>
      <c r="P13" s="59" t="str">
        <f t="shared" si="7"/>
        <v>Medium</v>
      </c>
      <c r="Q13" s="51" t="s">
        <v>168</v>
      </c>
      <c r="R13" s="83" t="s">
        <v>132</v>
      </c>
      <c r="S13" s="38"/>
      <c r="T13" s="37"/>
      <c r="U13" s="38"/>
      <c r="V13" s="37"/>
      <c r="W13" s="34"/>
      <c r="X13" s="35"/>
      <c r="Y13" s="36"/>
    </row>
    <row r="14" spans="1:25" ht="265.5" customHeight="1">
      <c r="A14" s="52">
        <v>6.6</v>
      </c>
      <c r="B14" s="52" t="s">
        <v>38</v>
      </c>
      <c r="C14" s="59" t="s">
        <v>28</v>
      </c>
      <c r="D14" s="54">
        <v>3</v>
      </c>
      <c r="E14" s="60" t="str">
        <f t="shared" si="0"/>
        <v>Possible</v>
      </c>
      <c r="F14" s="54">
        <v>4</v>
      </c>
      <c r="G14" s="59" t="str">
        <f t="shared" si="1"/>
        <v>Major</v>
      </c>
      <c r="H14" s="54">
        <f t="shared" si="2"/>
        <v>12</v>
      </c>
      <c r="I14" s="59" t="str">
        <f t="shared" si="3"/>
        <v>Medium</v>
      </c>
      <c r="J14" s="63" t="s">
        <v>117</v>
      </c>
      <c r="K14" s="54">
        <v>3</v>
      </c>
      <c r="L14" s="60" t="str">
        <f t="shared" si="4"/>
        <v>Possible</v>
      </c>
      <c r="M14" s="54">
        <v>4</v>
      </c>
      <c r="N14" s="59" t="str">
        <f t="shared" si="5"/>
        <v>Major</v>
      </c>
      <c r="O14" s="54">
        <f t="shared" si="6"/>
        <v>12</v>
      </c>
      <c r="P14" s="59" t="str">
        <f t="shared" si="7"/>
        <v>Medium</v>
      </c>
      <c r="Q14" s="51" t="s">
        <v>39</v>
      </c>
      <c r="R14" s="83" t="s">
        <v>132</v>
      </c>
      <c r="S14" s="38"/>
      <c r="T14" s="37"/>
      <c r="U14" s="38"/>
      <c r="V14" s="37"/>
      <c r="W14" s="34"/>
      <c r="X14" s="35"/>
      <c r="Y14" s="36"/>
    </row>
    <row r="15" spans="1:25" ht="196.8" customHeight="1">
      <c r="A15" s="52">
        <v>6.7</v>
      </c>
      <c r="B15" s="52" t="s">
        <v>40</v>
      </c>
      <c r="C15" s="59" t="s">
        <v>28</v>
      </c>
      <c r="D15" s="54">
        <v>4</v>
      </c>
      <c r="E15" s="60" t="str">
        <f t="shared" si="0"/>
        <v>Probable</v>
      </c>
      <c r="F15" s="54">
        <v>3</v>
      </c>
      <c r="G15" s="59" t="str">
        <f t="shared" si="1"/>
        <v>Moderate</v>
      </c>
      <c r="H15" s="54">
        <f t="shared" si="2"/>
        <v>12</v>
      </c>
      <c r="I15" s="59" t="str">
        <f t="shared" si="3"/>
        <v>Medium</v>
      </c>
      <c r="J15" s="52" t="s">
        <v>146</v>
      </c>
      <c r="K15" s="54">
        <v>4</v>
      </c>
      <c r="L15" s="60" t="str">
        <f t="shared" si="4"/>
        <v>Probable</v>
      </c>
      <c r="M15" s="54">
        <v>3</v>
      </c>
      <c r="N15" s="59" t="str">
        <f t="shared" si="5"/>
        <v>Moderate</v>
      </c>
      <c r="O15" s="54">
        <f t="shared" si="6"/>
        <v>12</v>
      </c>
      <c r="P15" s="59" t="str">
        <f t="shared" si="7"/>
        <v>Medium</v>
      </c>
      <c r="Q15" s="53" t="s">
        <v>33</v>
      </c>
      <c r="R15" s="83" t="s">
        <v>132</v>
      </c>
      <c r="S15" s="38"/>
      <c r="T15" s="37"/>
      <c r="U15" s="38"/>
      <c r="V15" s="37"/>
      <c r="W15" s="34"/>
      <c r="X15" s="35"/>
      <c r="Y15" s="36"/>
    </row>
    <row r="16" spans="1:25" ht="160.5" customHeight="1">
      <c r="A16" s="52">
        <v>6.8</v>
      </c>
      <c r="B16" s="52" t="s">
        <v>41</v>
      </c>
      <c r="C16" s="59" t="s">
        <v>28</v>
      </c>
      <c r="D16" s="54">
        <v>3</v>
      </c>
      <c r="E16" s="60" t="str">
        <f t="shared" si="0"/>
        <v>Possible</v>
      </c>
      <c r="F16" s="54">
        <v>4</v>
      </c>
      <c r="G16" s="59" t="str">
        <f t="shared" si="1"/>
        <v>Major</v>
      </c>
      <c r="H16" s="54">
        <f t="shared" si="2"/>
        <v>12</v>
      </c>
      <c r="I16" s="59" t="str">
        <f t="shared" si="3"/>
        <v>Medium</v>
      </c>
      <c r="J16" s="52" t="s">
        <v>118</v>
      </c>
      <c r="K16" s="54">
        <v>3</v>
      </c>
      <c r="L16" s="60" t="str">
        <f t="shared" si="4"/>
        <v>Possible</v>
      </c>
      <c r="M16" s="54">
        <v>4</v>
      </c>
      <c r="N16" s="59" t="str">
        <f t="shared" si="5"/>
        <v>Major</v>
      </c>
      <c r="O16" s="54">
        <f t="shared" si="6"/>
        <v>12</v>
      </c>
      <c r="P16" s="59" t="str">
        <f t="shared" si="7"/>
        <v>Medium</v>
      </c>
      <c r="Q16" s="51" t="s">
        <v>42</v>
      </c>
      <c r="R16" s="83" t="s">
        <v>126</v>
      </c>
      <c r="S16" s="38"/>
      <c r="T16" s="37"/>
      <c r="U16" s="38"/>
      <c r="V16" s="37"/>
      <c r="W16" s="34"/>
      <c r="X16" s="35"/>
      <c r="Y16" s="36"/>
    </row>
    <row r="17" spans="1:25" ht="160.19999999999999" customHeight="1">
      <c r="A17" s="50" t="s">
        <v>44</v>
      </c>
      <c r="B17" s="50" t="s">
        <v>45</v>
      </c>
      <c r="C17" s="59" t="s">
        <v>46</v>
      </c>
      <c r="D17" s="54">
        <v>3</v>
      </c>
      <c r="E17" s="60" t="str">
        <f t="shared" si="0"/>
        <v>Possible</v>
      </c>
      <c r="F17" s="54">
        <v>3</v>
      </c>
      <c r="G17" s="59" t="str">
        <f t="shared" si="1"/>
        <v>Moderate</v>
      </c>
      <c r="H17" s="54">
        <f t="shared" si="2"/>
        <v>9</v>
      </c>
      <c r="I17" s="59" t="str">
        <f t="shared" si="3"/>
        <v>Medium</v>
      </c>
      <c r="J17" s="51" t="s">
        <v>130</v>
      </c>
      <c r="K17" s="54">
        <v>1</v>
      </c>
      <c r="L17" s="60" t="str">
        <f t="shared" si="4"/>
        <v>Remote</v>
      </c>
      <c r="M17" s="54">
        <v>2</v>
      </c>
      <c r="N17" s="59" t="str">
        <f t="shared" si="5"/>
        <v>Minor</v>
      </c>
      <c r="O17" s="54">
        <f t="shared" si="6"/>
        <v>2</v>
      </c>
      <c r="P17" s="59" t="str">
        <f t="shared" si="7"/>
        <v>Low</v>
      </c>
      <c r="Q17" s="53" t="s">
        <v>30</v>
      </c>
      <c r="R17" s="83" t="s">
        <v>129</v>
      </c>
      <c r="S17" s="38"/>
      <c r="T17" s="37"/>
      <c r="U17" s="38"/>
      <c r="V17" s="37"/>
      <c r="W17" s="34"/>
      <c r="X17" s="35"/>
      <c r="Y17" s="36"/>
    </row>
    <row r="18" spans="1:25" ht="317.25" customHeight="1">
      <c r="A18" s="50" t="s">
        <v>47</v>
      </c>
      <c r="B18" s="50" t="s">
        <v>120</v>
      </c>
      <c r="C18" s="59" t="s">
        <v>13</v>
      </c>
      <c r="D18" s="54">
        <v>4</v>
      </c>
      <c r="E18" s="60" t="str">
        <f t="shared" si="0"/>
        <v>Probable</v>
      </c>
      <c r="F18" s="54">
        <v>4</v>
      </c>
      <c r="G18" s="59" t="str">
        <f t="shared" si="1"/>
        <v>Major</v>
      </c>
      <c r="H18" s="54">
        <f t="shared" si="2"/>
        <v>16</v>
      </c>
      <c r="I18" s="59" t="str">
        <f t="shared" si="3"/>
        <v>High</v>
      </c>
      <c r="J18" s="63" t="s">
        <v>157</v>
      </c>
      <c r="K18" s="54">
        <v>4</v>
      </c>
      <c r="L18" s="60" t="str">
        <f t="shared" si="4"/>
        <v>Probable</v>
      </c>
      <c r="M18" s="54">
        <v>4</v>
      </c>
      <c r="N18" s="59" t="str">
        <f t="shared" si="5"/>
        <v>Major</v>
      </c>
      <c r="O18" s="54">
        <f t="shared" si="6"/>
        <v>16</v>
      </c>
      <c r="P18" s="59" t="str">
        <f t="shared" si="7"/>
        <v>High</v>
      </c>
      <c r="Q18" s="53" t="s">
        <v>48</v>
      </c>
      <c r="R18" s="83" t="s">
        <v>126</v>
      </c>
      <c r="S18" s="38"/>
      <c r="T18" s="37"/>
      <c r="U18" s="38"/>
      <c r="V18" s="37"/>
      <c r="W18" s="34"/>
      <c r="X18" s="35"/>
      <c r="Y18" s="36"/>
    </row>
    <row r="19" spans="1:25" ht="312">
      <c r="A19" s="50" t="s">
        <v>49</v>
      </c>
      <c r="B19" s="52" t="s">
        <v>121</v>
      </c>
      <c r="C19" s="59" t="s">
        <v>28</v>
      </c>
      <c r="D19" s="54">
        <v>5</v>
      </c>
      <c r="E19" s="60" t="str">
        <f t="shared" si="0"/>
        <v>Highly Probable</v>
      </c>
      <c r="F19" s="54">
        <v>3</v>
      </c>
      <c r="G19" s="59" t="str">
        <f t="shared" si="1"/>
        <v>Moderate</v>
      </c>
      <c r="H19" s="54">
        <f t="shared" si="2"/>
        <v>15</v>
      </c>
      <c r="I19" s="59" t="str">
        <f t="shared" si="3"/>
        <v>High</v>
      </c>
      <c r="J19" s="52" t="s">
        <v>149</v>
      </c>
      <c r="K19" s="54">
        <v>5</v>
      </c>
      <c r="L19" s="60" t="str">
        <f t="shared" ref="L19:L21" si="8">IF(K19=1,"Remote",IF(K19=2,"Unlikely",IF(K19=3,"Possible",IF(K19=4,"Probable",IF(K19=5,"Highly Probable")))))</f>
        <v>Highly Probable</v>
      </c>
      <c r="M19" s="54">
        <v>2</v>
      </c>
      <c r="N19" s="59" t="str">
        <f t="shared" si="5"/>
        <v>Minor</v>
      </c>
      <c r="O19" s="54">
        <f t="shared" si="6"/>
        <v>10</v>
      </c>
      <c r="P19" s="59" t="str">
        <f t="shared" si="7"/>
        <v>Medium</v>
      </c>
      <c r="Q19" s="53" t="s">
        <v>131</v>
      </c>
      <c r="R19" s="83" t="s">
        <v>126</v>
      </c>
      <c r="S19" s="38"/>
      <c r="T19" s="37"/>
      <c r="U19" s="38"/>
      <c r="V19" s="37"/>
      <c r="W19" s="34"/>
      <c r="X19" s="35"/>
      <c r="Y19" s="36"/>
    </row>
    <row r="20" spans="1:25" ht="124.8">
      <c r="A20" s="50" t="s">
        <v>123</v>
      </c>
      <c r="B20" s="52" t="s">
        <v>50</v>
      </c>
      <c r="C20" s="59" t="s">
        <v>94</v>
      </c>
      <c r="D20" s="54">
        <v>3</v>
      </c>
      <c r="E20" s="60" t="str">
        <f t="shared" ref="E20:E21" si="9">IF(D20=1,"Remote",IF(D20=2,"Unlikely",IF(D20=3,"Possible",IF(D20=4,"Probable",IF(D20=5,"Highly Probable")))))</f>
        <v>Possible</v>
      </c>
      <c r="F20" s="54">
        <v>3</v>
      </c>
      <c r="G20" s="59" t="str">
        <f t="shared" ref="G20:G21" si="10">IF(F20=1,"Insignificant",IF(F20=2,"Minor",IF(F20=3,"Moderate",IF(F20=4,"Major",IF(F20=5,"Catastrophic")))))</f>
        <v>Moderate</v>
      </c>
      <c r="H20" s="54">
        <f t="shared" ref="H20:H21" si="11">D20*F20</f>
        <v>9</v>
      </c>
      <c r="I20" s="59" t="str">
        <f t="shared" ref="I20:I21" si="12">IF((H20&lt;=6),"Low",IF((H20&gt;6)*AND(H20&lt;13),"Medium",IF((H20&gt;=12),"High")))</f>
        <v>Medium</v>
      </c>
      <c r="J20" s="51" t="s">
        <v>51</v>
      </c>
      <c r="K20" s="54">
        <v>2</v>
      </c>
      <c r="L20" s="60" t="str">
        <f t="shared" si="8"/>
        <v>Unlikely</v>
      </c>
      <c r="M20" s="54">
        <v>2</v>
      </c>
      <c r="N20" s="59" t="str">
        <f t="shared" si="5"/>
        <v>Minor</v>
      </c>
      <c r="O20" s="54">
        <f t="shared" si="6"/>
        <v>4</v>
      </c>
      <c r="P20" s="59" t="str">
        <f t="shared" si="7"/>
        <v>Low</v>
      </c>
      <c r="Q20" s="53" t="s">
        <v>30</v>
      </c>
      <c r="R20" s="83" t="s">
        <v>159</v>
      </c>
      <c r="S20" s="38"/>
      <c r="T20" s="37"/>
      <c r="U20" s="38"/>
      <c r="V20" s="37"/>
      <c r="W20" s="34"/>
      <c r="X20" s="35"/>
      <c r="Y20" s="36"/>
    </row>
    <row r="21" spans="1:25" s="100" customFormat="1" ht="123.6" customHeight="1">
      <c r="A21" s="98">
        <v>10.199999999999999</v>
      </c>
      <c r="B21" s="98" t="s">
        <v>124</v>
      </c>
      <c r="C21" s="108" t="s">
        <v>94</v>
      </c>
      <c r="D21" s="107">
        <v>3</v>
      </c>
      <c r="E21" s="109" t="str">
        <f t="shared" si="9"/>
        <v>Possible</v>
      </c>
      <c r="F21" s="107">
        <v>3</v>
      </c>
      <c r="G21" s="108" t="str">
        <f t="shared" si="10"/>
        <v>Moderate</v>
      </c>
      <c r="H21" s="107">
        <f t="shared" si="11"/>
        <v>9</v>
      </c>
      <c r="I21" s="108" t="str">
        <f t="shared" si="12"/>
        <v>Medium</v>
      </c>
      <c r="J21" s="65" t="s">
        <v>158</v>
      </c>
      <c r="K21" s="107">
        <v>2</v>
      </c>
      <c r="L21" s="109" t="str">
        <f t="shared" si="8"/>
        <v>Unlikely</v>
      </c>
      <c r="M21" s="107">
        <v>2</v>
      </c>
      <c r="N21" s="108" t="str">
        <f t="shared" si="5"/>
        <v>Minor</v>
      </c>
      <c r="O21" s="107">
        <f t="shared" si="6"/>
        <v>4</v>
      </c>
      <c r="P21" s="108" t="str">
        <f t="shared" si="7"/>
        <v>Low</v>
      </c>
      <c r="Q21" s="81" t="s">
        <v>30</v>
      </c>
      <c r="R21" s="83" t="s">
        <v>160</v>
      </c>
      <c r="S21" s="105"/>
      <c r="T21" s="104"/>
      <c r="U21" s="105"/>
      <c r="V21" s="104"/>
      <c r="W21" s="101"/>
      <c r="X21" s="102"/>
      <c r="Y21" s="103"/>
    </row>
    <row r="22" spans="1:25" ht="93.6">
      <c r="A22" s="50" t="s">
        <v>52</v>
      </c>
      <c r="B22" s="52" t="s">
        <v>53</v>
      </c>
      <c r="C22" s="59" t="s">
        <v>103</v>
      </c>
      <c r="D22" s="54">
        <v>2</v>
      </c>
      <c r="E22" s="60" t="str">
        <f t="shared" ref="E22:E23" si="13">IF(D22=1,"Remote",IF(D22=2,"Unlikely",IF(D22=3,"Possible",IF(D22=4,"Probable",IF(D22=5,"Highly Probable")))))</f>
        <v>Unlikely</v>
      </c>
      <c r="F22" s="54">
        <v>2</v>
      </c>
      <c r="G22" s="59" t="str">
        <f t="shared" ref="G22:G23" si="14">IF(F22=1,"Insignificant",IF(F22=2,"Minor",IF(F22=3,"Moderate",IF(F22=4,"Major",IF(F22=5,"Catastrophic")))))</f>
        <v>Minor</v>
      </c>
      <c r="H22" s="54">
        <f t="shared" ref="H22:H23" si="15">D22*F22</f>
        <v>4</v>
      </c>
      <c r="I22" s="59" t="str">
        <f t="shared" ref="I22:I23" si="16">IF((H22&lt;=6),"Low",IF((H22&gt;6)*AND(H22&lt;13),"Medium",IF((H22&gt;=12),"High")))</f>
        <v>Low</v>
      </c>
      <c r="J22" s="65" t="s">
        <v>54</v>
      </c>
      <c r="K22" s="54">
        <v>2</v>
      </c>
      <c r="L22" s="60" t="str">
        <f t="shared" ref="L22:L23" si="17">IF(K22=1,"Remote",IF(K22=2,"Unlikely",IF(K22=3,"Possible",IF(K22=4,"Probable",IF(K22=5,"Highly Probable")))))</f>
        <v>Unlikely</v>
      </c>
      <c r="M22" s="54">
        <v>2</v>
      </c>
      <c r="N22" s="59" t="str">
        <f t="shared" ref="N22:N23" si="18">IF(M22=1,"Insignificant",IF(M22=2,"Minor",IF(M22=3,"Moderate",IF(M22=4,"Major",IF(M22=5,"Catastrophic")))))</f>
        <v>Minor</v>
      </c>
      <c r="O22" s="54">
        <f t="shared" ref="O22:O23" si="19">K22*M22</f>
        <v>4</v>
      </c>
      <c r="P22" s="59" t="str">
        <f t="shared" ref="P22:P23" si="20">IF((O22&lt;=6),"Low",IF((O22&gt;6)*AND(O22&lt;13),"Medium",IF((O22&gt;=12),"High")))</f>
        <v>Low</v>
      </c>
      <c r="Q22" s="53" t="s">
        <v>55</v>
      </c>
      <c r="R22" s="83" t="s">
        <v>132</v>
      </c>
      <c r="S22" s="38"/>
      <c r="T22" s="37"/>
      <c r="U22" s="38"/>
      <c r="V22" s="37"/>
      <c r="W22" s="34"/>
      <c r="X22" s="35"/>
      <c r="Y22" s="36"/>
    </row>
    <row r="23" spans="1:25" ht="240.75" customHeight="1">
      <c r="A23" s="89" t="s">
        <v>134</v>
      </c>
      <c r="B23" s="89" t="s">
        <v>150</v>
      </c>
      <c r="C23" s="59" t="s">
        <v>13</v>
      </c>
      <c r="D23" s="90">
        <v>3</v>
      </c>
      <c r="E23" s="91" t="str">
        <f t="shared" si="13"/>
        <v>Possible</v>
      </c>
      <c r="F23" s="90">
        <v>4</v>
      </c>
      <c r="G23" s="92" t="str">
        <f t="shared" si="14"/>
        <v>Major</v>
      </c>
      <c r="H23" s="90">
        <f t="shared" si="15"/>
        <v>12</v>
      </c>
      <c r="I23" s="92" t="str">
        <f t="shared" si="16"/>
        <v>Medium</v>
      </c>
      <c r="J23" s="63" t="s">
        <v>151</v>
      </c>
      <c r="K23" s="90">
        <v>3</v>
      </c>
      <c r="L23" s="91" t="str">
        <f t="shared" si="17"/>
        <v>Possible</v>
      </c>
      <c r="M23" s="90">
        <v>3</v>
      </c>
      <c r="N23" s="92" t="str">
        <f t="shared" si="18"/>
        <v>Moderate</v>
      </c>
      <c r="O23" s="90">
        <f t="shared" si="19"/>
        <v>9</v>
      </c>
      <c r="P23" s="92" t="str">
        <f t="shared" si="20"/>
        <v>Medium</v>
      </c>
      <c r="Q23" s="81" t="s">
        <v>161</v>
      </c>
      <c r="R23" s="63" t="s">
        <v>133</v>
      </c>
    </row>
    <row r="24" spans="1:25" s="110" customFormat="1" ht="390" customHeight="1">
      <c r="A24" s="98">
        <v>12.1</v>
      </c>
      <c r="B24" s="98" t="s">
        <v>136</v>
      </c>
      <c r="C24" s="108" t="s">
        <v>46</v>
      </c>
      <c r="D24" s="90">
        <v>3</v>
      </c>
      <c r="E24" s="91" t="str">
        <f t="shared" ref="E24" si="21">IF(D24=1,"Remote",IF(D24=2,"Unlikely",IF(D24=3,"Possible",IF(D24=4,"Probable",IF(D24=5,"Highly Probable")))))</f>
        <v>Possible</v>
      </c>
      <c r="F24" s="90">
        <v>4</v>
      </c>
      <c r="G24" s="92" t="str">
        <f t="shared" ref="G24" si="22">IF(F24=1,"Insignificant",IF(F24=2,"Minor",IF(F24=3,"Moderate",IF(F24=4,"Major",IF(F24=5,"Catastrophic")))))</f>
        <v>Major</v>
      </c>
      <c r="H24" s="90">
        <f t="shared" ref="H24" si="23">D24*F24</f>
        <v>12</v>
      </c>
      <c r="I24" s="92" t="str">
        <f t="shared" ref="I24" si="24">IF((H24&lt;=6),"Low",IF((H24&gt;6)*AND(H24&lt;13),"Medium",IF((H24&gt;=12),"High")))</f>
        <v>Medium</v>
      </c>
      <c r="J24" s="98" t="s">
        <v>163</v>
      </c>
      <c r="K24" s="90">
        <v>3</v>
      </c>
      <c r="L24" s="91" t="str">
        <f t="shared" ref="L24" si="25">IF(K24=1,"Remote",IF(K24=2,"Unlikely",IF(K24=3,"Possible",IF(K24=4,"Probable",IF(K24=5,"Highly Probable")))))</f>
        <v>Possible</v>
      </c>
      <c r="M24" s="90">
        <v>3</v>
      </c>
      <c r="N24" s="92" t="str">
        <f t="shared" ref="N24" si="26">IF(M24=1,"Insignificant",IF(M24=2,"Minor",IF(M24=3,"Moderate",IF(M24=4,"Major",IF(M24=5,"Catastrophic")))))</f>
        <v>Moderate</v>
      </c>
      <c r="O24" s="90">
        <f t="shared" ref="O24" si="27">K24*M24</f>
        <v>9</v>
      </c>
      <c r="P24" s="92" t="str">
        <f t="shared" ref="P24" si="28">IF((O24&lt;=6),"Low",IF((O24&gt;6)*AND(O24&lt;13),"Medium",IF((O24&gt;=12),"High")))</f>
        <v>Medium</v>
      </c>
      <c r="Q24" s="81" t="s">
        <v>152</v>
      </c>
      <c r="R24" s="98" t="s">
        <v>162</v>
      </c>
    </row>
    <row r="25" spans="1:25" ht="372.6" customHeight="1">
      <c r="A25" s="98">
        <v>12.2</v>
      </c>
      <c r="B25" s="98" t="s">
        <v>137</v>
      </c>
      <c r="C25" s="108" t="s">
        <v>46</v>
      </c>
      <c r="D25" s="90">
        <v>3</v>
      </c>
      <c r="E25" s="91" t="str">
        <f t="shared" ref="E25" si="29">IF(D25=1,"Remote",IF(D25=2,"Unlikely",IF(D25=3,"Possible",IF(D25=4,"Probable",IF(D25=5,"Highly Probable")))))</f>
        <v>Possible</v>
      </c>
      <c r="F25" s="90">
        <v>4</v>
      </c>
      <c r="G25" s="92" t="str">
        <f t="shared" ref="G25" si="30">IF(F25=1,"Insignificant",IF(F25=2,"Minor",IF(F25=3,"Moderate",IF(F25=4,"Major",IF(F25=5,"Catastrophic")))))</f>
        <v>Major</v>
      </c>
      <c r="H25" s="90">
        <f t="shared" ref="H25" si="31">D25*F25</f>
        <v>12</v>
      </c>
      <c r="I25" s="92" t="str">
        <f t="shared" ref="I25" si="32">IF((H25&lt;=6),"Low",IF((H25&gt;6)*AND(H25&lt;13),"Medium",IF((H25&gt;=12),"High")))</f>
        <v>Medium</v>
      </c>
      <c r="J25" s="98" t="s">
        <v>164</v>
      </c>
      <c r="K25" s="90">
        <v>3</v>
      </c>
      <c r="L25" s="91" t="str">
        <f t="shared" ref="L25" si="33">IF(K25=1,"Remote",IF(K25=2,"Unlikely",IF(K25=3,"Possible",IF(K25=4,"Probable",IF(K25=5,"Highly Probable")))))</f>
        <v>Possible</v>
      </c>
      <c r="M25" s="90">
        <v>3</v>
      </c>
      <c r="N25" s="92" t="str">
        <f t="shared" ref="N25" si="34">IF(M25=1,"Insignificant",IF(M25=2,"Minor",IF(M25=3,"Moderate",IF(M25=4,"Major",IF(M25=5,"Catastrophic")))))</f>
        <v>Moderate</v>
      </c>
      <c r="O25" s="90">
        <f t="shared" ref="O25" si="35">K25*M25</f>
        <v>9</v>
      </c>
      <c r="P25" s="92" t="str">
        <f t="shared" ref="P25" si="36">IF((O25&lt;=6),"Low",IF((O25&gt;6)*AND(O25&lt;13),"Medium",IF((O25&gt;=12),"High")))</f>
        <v>Medium</v>
      </c>
      <c r="Q25" s="81" t="s">
        <v>153</v>
      </c>
      <c r="R25" s="98" t="s">
        <v>162</v>
      </c>
    </row>
    <row r="26" spans="1:25" ht="72.75" customHeight="1">
      <c r="A26" s="41"/>
      <c r="B26" s="41"/>
      <c r="C26" s="61"/>
      <c r="D26" s="55"/>
      <c r="E26" s="62"/>
      <c r="F26" s="55"/>
      <c r="G26" s="61"/>
      <c r="H26" s="55"/>
      <c r="I26" s="61"/>
      <c r="J26" s="41"/>
      <c r="K26" s="55"/>
      <c r="L26" s="62"/>
      <c r="M26" s="55"/>
      <c r="N26" s="61"/>
      <c r="O26" s="55"/>
      <c r="P26" s="61"/>
      <c r="R26" s="38"/>
    </row>
    <row r="27" spans="1:25" ht="75" customHeight="1">
      <c r="A27" s="41"/>
      <c r="B27" s="41"/>
      <c r="C27" s="61"/>
      <c r="D27" s="55"/>
      <c r="E27" s="62"/>
      <c r="F27" s="55"/>
      <c r="G27" s="61"/>
      <c r="H27" s="55"/>
      <c r="I27" s="61"/>
      <c r="J27" s="41"/>
      <c r="K27" s="55"/>
      <c r="L27" s="62"/>
      <c r="M27" s="55"/>
      <c r="N27" s="61"/>
      <c r="O27" s="55"/>
      <c r="P27" s="61"/>
      <c r="R27" s="38"/>
    </row>
    <row r="28" spans="1:25" ht="75" customHeight="1">
      <c r="A28" s="41"/>
      <c r="B28" s="41"/>
      <c r="C28" s="61"/>
      <c r="D28" s="55"/>
      <c r="E28" s="62"/>
      <c r="F28" s="55"/>
      <c r="G28" s="61"/>
      <c r="H28" s="55"/>
      <c r="I28" s="61"/>
      <c r="J28" s="41"/>
      <c r="K28" s="55"/>
      <c r="L28" s="62"/>
      <c r="M28" s="55"/>
      <c r="N28" s="61"/>
      <c r="O28" s="55"/>
      <c r="P28" s="61"/>
      <c r="R28" s="38"/>
    </row>
    <row r="29" spans="1:25" ht="15">
      <c r="A29" s="41"/>
      <c r="B29" s="41"/>
      <c r="C29" s="61"/>
      <c r="D29" s="55"/>
      <c r="E29" s="62"/>
      <c r="F29" s="55"/>
      <c r="G29" s="61"/>
      <c r="H29" s="55"/>
      <c r="I29" s="61"/>
      <c r="J29" s="41"/>
      <c r="K29" s="55"/>
      <c r="L29" s="62"/>
      <c r="M29" s="55"/>
      <c r="N29" s="61"/>
      <c r="O29" s="55"/>
      <c r="P29" s="61"/>
      <c r="R29" s="38"/>
    </row>
  </sheetData>
  <mergeCells count="16">
    <mergeCell ref="J1:J2"/>
    <mergeCell ref="B1:B2"/>
    <mergeCell ref="C1:C2"/>
    <mergeCell ref="D1:I1"/>
    <mergeCell ref="D2:E2"/>
    <mergeCell ref="F2:G2"/>
    <mergeCell ref="H2:I2"/>
    <mergeCell ref="Y1:Y2"/>
    <mergeCell ref="W1:W2"/>
    <mergeCell ref="X1:X2"/>
    <mergeCell ref="K1:P1"/>
    <mergeCell ref="K2:L2"/>
    <mergeCell ref="M2:N2"/>
    <mergeCell ref="O2:P2"/>
    <mergeCell ref="R1:R2"/>
    <mergeCell ref="Q1:Q2"/>
  </mergeCells>
  <conditionalFormatting sqref="D17:H19 D23:H23 D3:H9 S6:U14 S16:U16 D26:H29">
    <cfRule type="colorScale" priority="235">
      <colorScale>
        <cfvo type="num" val="1"/>
        <cfvo type="num" val="12"/>
        <cfvo type="num" val="13"/>
        <color theme="9" tint="0.39997558519241921"/>
        <color rgb="FFFFEB84"/>
        <color rgb="FFFF7C80"/>
      </colorScale>
    </cfRule>
  </conditionalFormatting>
  <conditionalFormatting sqref="D3:D9 D23 K3:K14 K16 D16:D19 D26:D29">
    <cfRule type="colorScale" priority="233">
      <colorScale>
        <cfvo type="num" val="1"/>
        <cfvo type="percentile" val="50"/>
        <cfvo type="num" val="5"/>
        <color rgb="FFB4DBAD"/>
        <color rgb="FFFFEB84"/>
        <color rgb="FFFF5050"/>
      </colorScale>
    </cfRule>
  </conditionalFormatting>
  <conditionalFormatting sqref="F17:F19 F23 F3:F9 M3:M14 F26:F29">
    <cfRule type="colorScale" priority="232">
      <colorScale>
        <cfvo type="num" val="1"/>
        <cfvo type="percentile" val="50"/>
        <cfvo type="num" val="5"/>
        <color rgb="FFB4DBAD"/>
        <color rgb="FFFFEB84"/>
        <color rgb="FFFF7C80"/>
      </colorScale>
    </cfRule>
  </conditionalFormatting>
  <conditionalFormatting sqref="S3:U4 S5 S17:U19">
    <cfRule type="colorScale" priority="231">
      <colorScale>
        <cfvo type="num" val="1"/>
        <cfvo type="num" val="12"/>
        <cfvo type="num" val="13"/>
        <color theme="9" tint="0.39997558519241921"/>
        <color rgb="FFFFEB84"/>
        <color rgb="FFFF7C80"/>
      </colorScale>
    </cfRule>
  </conditionalFormatting>
  <conditionalFormatting sqref="S3:S14 S16:S19">
    <cfRule type="colorScale" priority="218">
      <colorScale>
        <cfvo type="num" val="1"/>
        <cfvo type="percentile" val="50"/>
        <cfvo type="num" val="5"/>
        <color rgb="FFB4DBAD"/>
        <color rgb="FFFFEB84"/>
        <color rgb="FFFF7C80"/>
      </colorScale>
    </cfRule>
    <cfRule type="colorScale" priority="229">
      <colorScale>
        <cfvo type="num" val="1"/>
        <cfvo type="percentile" val="50"/>
        <cfvo type="num" val="5"/>
        <color rgb="FFB4DBAD"/>
        <color rgb="FFFFEB84"/>
        <color rgb="FFFF7C80"/>
      </colorScale>
    </cfRule>
  </conditionalFormatting>
  <conditionalFormatting sqref="S5:U5">
    <cfRule type="colorScale" priority="228">
      <colorScale>
        <cfvo type="num" val="1"/>
        <cfvo type="num" val="12"/>
        <cfvo type="num" val="13"/>
        <color theme="9" tint="0.39997558519241921"/>
        <color rgb="FFFFEB84"/>
        <color rgb="FFFF7C80"/>
      </colorScale>
    </cfRule>
  </conditionalFormatting>
  <conditionalFormatting sqref="S5">
    <cfRule type="colorScale" priority="227">
      <colorScale>
        <cfvo type="num" val="1"/>
        <cfvo type="percentile" val="50"/>
        <cfvo type="num" val="5"/>
        <color rgb="FFB4DBAD"/>
        <color rgb="FFFFEB84"/>
        <color rgb="FFFF7C80"/>
      </colorScale>
    </cfRule>
  </conditionalFormatting>
  <conditionalFormatting sqref="K17:O19 K23:O23 K3:O14 K26:O29">
    <cfRule type="colorScale" priority="217">
      <colorScale>
        <cfvo type="num" val="1"/>
        <cfvo type="num" val="12"/>
        <cfvo type="num" val="13"/>
        <color theme="9" tint="0.39997558519241921"/>
        <color rgb="FFFFEB84"/>
        <color rgb="FFFF7C80"/>
      </colorScale>
    </cfRule>
  </conditionalFormatting>
  <conditionalFormatting sqref="K17:K19 K23 K26:K29">
    <cfRule type="colorScale" priority="216">
      <colorScale>
        <cfvo type="num" val="1"/>
        <cfvo type="percentile" val="50"/>
        <cfvo type="num" val="5"/>
        <color rgb="FFB4DBAD"/>
        <color rgb="FFFFEB84"/>
        <color rgb="FFFF5050"/>
      </colorScale>
    </cfRule>
  </conditionalFormatting>
  <conditionalFormatting sqref="M17:M19 M23 M26:M29">
    <cfRule type="colorScale" priority="215">
      <colorScale>
        <cfvo type="num" val="1"/>
        <cfvo type="percentile" val="50"/>
        <cfvo type="num" val="5"/>
        <color rgb="FFB4DBAD"/>
        <color rgb="FFFFEB84"/>
        <color rgb="FFFF7C80"/>
      </colorScale>
    </cfRule>
  </conditionalFormatting>
  <conditionalFormatting sqref="D10:H10">
    <cfRule type="colorScale" priority="214">
      <colorScale>
        <cfvo type="num" val="1"/>
        <cfvo type="num" val="12"/>
        <cfvo type="num" val="13"/>
        <color theme="9" tint="0.39997558519241921"/>
        <color rgb="FFFFEB84"/>
        <color rgb="FFFF7C80"/>
      </colorScale>
    </cfRule>
  </conditionalFormatting>
  <conditionalFormatting sqref="D10">
    <cfRule type="colorScale" priority="213">
      <colorScale>
        <cfvo type="num" val="1"/>
        <cfvo type="percentile" val="50"/>
        <cfvo type="num" val="5"/>
        <color rgb="FFB4DBAD"/>
        <color rgb="FFFFEB84"/>
        <color rgb="FFFF5050"/>
      </colorScale>
    </cfRule>
  </conditionalFormatting>
  <conditionalFormatting sqref="F10">
    <cfRule type="colorScale" priority="212">
      <colorScale>
        <cfvo type="num" val="1"/>
        <cfvo type="percentile" val="50"/>
        <cfvo type="num" val="5"/>
        <color rgb="FFB4DBAD"/>
        <color rgb="FFFFEB84"/>
        <color rgb="FFFF7C80"/>
      </colorScale>
    </cfRule>
  </conditionalFormatting>
  <conditionalFormatting sqref="D11:H11">
    <cfRule type="colorScale" priority="211">
      <colorScale>
        <cfvo type="num" val="1"/>
        <cfvo type="num" val="12"/>
        <cfvo type="num" val="13"/>
        <color theme="9" tint="0.39997558519241921"/>
        <color rgb="FFFFEB84"/>
        <color rgb="FFFF7C80"/>
      </colorScale>
    </cfRule>
  </conditionalFormatting>
  <conditionalFormatting sqref="D11">
    <cfRule type="colorScale" priority="210">
      <colorScale>
        <cfvo type="num" val="1"/>
        <cfvo type="percentile" val="50"/>
        <cfvo type="num" val="5"/>
        <color rgb="FFB4DBAD"/>
        <color rgb="FFFFEB84"/>
        <color rgb="FFFF5050"/>
      </colorScale>
    </cfRule>
  </conditionalFormatting>
  <conditionalFormatting sqref="F11">
    <cfRule type="colorScale" priority="209">
      <colorScale>
        <cfvo type="num" val="1"/>
        <cfvo type="percentile" val="50"/>
        <cfvo type="num" val="5"/>
        <color rgb="FFB4DBAD"/>
        <color rgb="FFFFEB84"/>
        <color rgb="FFFF7C80"/>
      </colorScale>
    </cfRule>
  </conditionalFormatting>
  <conditionalFormatting sqref="D12:H12">
    <cfRule type="colorScale" priority="208">
      <colorScale>
        <cfvo type="num" val="1"/>
        <cfvo type="num" val="12"/>
        <cfvo type="num" val="13"/>
        <color theme="9" tint="0.39997558519241921"/>
        <color rgb="FFFFEB84"/>
        <color rgb="FFFF7C80"/>
      </colorScale>
    </cfRule>
  </conditionalFormatting>
  <conditionalFormatting sqref="D12">
    <cfRule type="colorScale" priority="207">
      <colorScale>
        <cfvo type="num" val="1"/>
        <cfvo type="percentile" val="50"/>
        <cfvo type="num" val="5"/>
        <color rgb="FFB4DBAD"/>
        <color rgb="FFFFEB84"/>
        <color rgb="FFFF5050"/>
      </colorScale>
    </cfRule>
  </conditionalFormatting>
  <conditionalFormatting sqref="F12">
    <cfRule type="colorScale" priority="206">
      <colorScale>
        <cfvo type="num" val="1"/>
        <cfvo type="percentile" val="50"/>
        <cfvo type="num" val="5"/>
        <color rgb="FFB4DBAD"/>
        <color rgb="FFFFEB84"/>
        <color rgb="FFFF7C80"/>
      </colorScale>
    </cfRule>
  </conditionalFormatting>
  <conditionalFormatting sqref="D13:H13">
    <cfRule type="colorScale" priority="205">
      <colorScale>
        <cfvo type="num" val="1"/>
        <cfvo type="num" val="12"/>
        <cfvo type="num" val="13"/>
        <color theme="9" tint="0.39997558519241921"/>
        <color rgb="FFFFEB84"/>
        <color rgb="FFFF7C80"/>
      </colorScale>
    </cfRule>
  </conditionalFormatting>
  <conditionalFormatting sqref="D13">
    <cfRule type="colorScale" priority="204">
      <colorScale>
        <cfvo type="num" val="1"/>
        <cfvo type="percentile" val="50"/>
        <cfvo type="num" val="5"/>
        <color rgb="FFB4DBAD"/>
        <color rgb="FFFFEB84"/>
        <color rgb="FFFF5050"/>
      </colorScale>
    </cfRule>
  </conditionalFormatting>
  <conditionalFormatting sqref="F13">
    <cfRule type="colorScale" priority="203">
      <colorScale>
        <cfvo type="num" val="1"/>
        <cfvo type="percentile" val="50"/>
        <cfvo type="num" val="5"/>
        <color rgb="FFB4DBAD"/>
        <color rgb="FFFFEB84"/>
        <color rgb="FFFF7C80"/>
      </colorScale>
    </cfRule>
  </conditionalFormatting>
  <conditionalFormatting sqref="D14:H14">
    <cfRule type="colorScale" priority="202">
      <colorScale>
        <cfvo type="num" val="1"/>
        <cfvo type="num" val="12"/>
        <cfvo type="num" val="13"/>
        <color theme="9" tint="0.39997558519241921"/>
        <color rgb="FFFFEB84"/>
        <color rgb="FFFF7C80"/>
      </colorScale>
    </cfRule>
  </conditionalFormatting>
  <conditionalFormatting sqref="D14">
    <cfRule type="colorScale" priority="201">
      <colorScale>
        <cfvo type="num" val="1"/>
        <cfvo type="percentile" val="50"/>
        <cfvo type="num" val="5"/>
        <color rgb="FFB4DBAD"/>
        <color rgb="FFFFEB84"/>
        <color rgb="FFFF5050"/>
      </colorScale>
    </cfRule>
  </conditionalFormatting>
  <conditionalFormatting sqref="F14">
    <cfRule type="colorScale" priority="200">
      <colorScale>
        <cfvo type="num" val="1"/>
        <cfvo type="percentile" val="50"/>
        <cfvo type="num" val="5"/>
        <color rgb="FFB4DBAD"/>
        <color rgb="FFFFEB84"/>
        <color rgb="FFFF7C80"/>
      </colorScale>
    </cfRule>
  </conditionalFormatting>
  <conditionalFormatting sqref="O17:O19 M17:M19 H17:H19 F17:F19 O3:O14 D3:D14 F3:F14 K3:K14 M3:M14 H3:H14 D16:D19 K16:K19">
    <cfRule type="cellIs" dxfId="99" priority="197" operator="between">
      <formula>15</formula>
      <formula>25</formula>
    </cfRule>
    <cfRule type="cellIs" dxfId="98" priority="198" operator="between">
      <formula>8</formula>
      <formula>12</formula>
    </cfRule>
    <cfRule type="cellIs" dxfId="97" priority="199" operator="between">
      <formula>1</formula>
      <formula>6</formula>
    </cfRule>
  </conditionalFormatting>
  <conditionalFormatting sqref="M17:M19 F17:F19 D3:D14 F3:F14 K3:K14 M3:M14 D16:D19 K16:K19">
    <cfRule type="cellIs" dxfId="96" priority="196" operator="equal">
      <formula>1</formula>
    </cfRule>
  </conditionalFormatting>
  <conditionalFormatting sqref="M17:M19 F17:F19 D3:D14 F3:F14 K3:K14 M3:M14 D16:D19 K16:K19">
    <cfRule type="cellIs" dxfId="95" priority="195" operator="equal">
      <formula>4</formula>
    </cfRule>
  </conditionalFormatting>
  <conditionalFormatting sqref="M17:M19 F17:F19 D3:D14 F3:F14 K3:K14 M3:M14 D16:D19 K16:K19">
    <cfRule type="cellIs" dxfId="94" priority="194" operator="equal">
      <formula>2</formula>
    </cfRule>
  </conditionalFormatting>
  <conditionalFormatting sqref="M17:M19 F17:F19 D3:D14 F3:F14 K3:K14 M3:M14 D16:D19 K16:K19">
    <cfRule type="cellIs" dxfId="93" priority="193" operator="equal">
      <formula>5</formula>
    </cfRule>
  </conditionalFormatting>
  <conditionalFormatting sqref="M17:M19 F17:F19 D3:D14 F3:F14 K3:K14 M3:M14 D16:D19 K16:K19">
    <cfRule type="cellIs" dxfId="92" priority="192" operator="equal">
      <formula>3</formula>
    </cfRule>
  </conditionalFormatting>
  <conditionalFormatting sqref="S15:U15">
    <cfRule type="colorScale" priority="191">
      <colorScale>
        <cfvo type="num" val="1"/>
        <cfvo type="num" val="12"/>
        <cfvo type="num" val="13"/>
        <color theme="9" tint="0.39997558519241921"/>
        <color rgb="FFFFEB84"/>
        <color rgb="FFFF7C80"/>
      </colorScale>
    </cfRule>
  </conditionalFormatting>
  <conditionalFormatting sqref="S15">
    <cfRule type="colorScale" priority="189">
      <colorScale>
        <cfvo type="num" val="1"/>
        <cfvo type="percentile" val="50"/>
        <cfvo type="num" val="5"/>
        <color rgb="FFB4DBAD"/>
        <color rgb="FFFFEB84"/>
        <color rgb="FFFF7C80"/>
      </colorScale>
    </cfRule>
    <cfRule type="colorScale" priority="190">
      <colorScale>
        <cfvo type="num" val="1"/>
        <cfvo type="percentile" val="50"/>
        <cfvo type="num" val="5"/>
        <color rgb="FFB4DBAD"/>
        <color rgb="FFFFEB84"/>
        <color rgb="FFFF7C80"/>
      </colorScale>
    </cfRule>
  </conditionalFormatting>
  <conditionalFormatting sqref="K15:O15">
    <cfRule type="colorScale" priority="188">
      <colorScale>
        <cfvo type="num" val="1"/>
        <cfvo type="num" val="12"/>
        <cfvo type="num" val="13"/>
        <color theme="9" tint="0.39997558519241921"/>
        <color rgb="FFFFEB84"/>
        <color rgb="FFFF7C80"/>
      </colorScale>
    </cfRule>
  </conditionalFormatting>
  <conditionalFormatting sqref="K15">
    <cfRule type="colorScale" priority="187">
      <colorScale>
        <cfvo type="num" val="1"/>
        <cfvo type="percentile" val="50"/>
        <cfvo type="num" val="5"/>
        <color rgb="FFB4DBAD"/>
        <color rgb="FFFFEB84"/>
        <color rgb="FFFF5050"/>
      </colorScale>
    </cfRule>
  </conditionalFormatting>
  <conditionalFormatting sqref="M15">
    <cfRule type="colorScale" priority="186">
      <colorScale>
        <cfvo type="num" val="1"/>
        <cfvo type="percentile" val="50"/>
        <cfvo type="num" val="5"/>
        <color rgb="FFB4DBAD"/>
        <color rgb="FFFFEB84"/>
        <color rgb="FFFF7C80"/>
      </colorScale>
    </cfRule>
  </conditionalFormatting>
  <conditionalFormatting sqref="D15:H15">
    <cfRule type="colorScale" priority="185">
      <colorScale>
        <cfvo type="num" val="1"/>
        <cfvo type="num" val="12"/>
        <cfvo type="num" val="13"/>
        <color theme="9" tint="0.39997558519241921"/>
        <color rgb="FFFFEB84"/>
        <color rgb="FFFF7C80"/>
      </colorScale>
    </cfRule>
  </conditionalFormatting>
  <conditionalFormatting sqref="D15">
    <cfRule type="colorScale" priority="184">
      <colorScale>
        <cfvo type="num" val="1"/>
        <cfvo type="percentile" val="50"/>
        <cfvo type="num" val="5"/>
        <color rgb="FFB4DBAD"/>
        <color rgb="FFFFEB84"/>
        <color rgb="FFFF5050"/>
      </colorScale>
    </cfRule>
  </conditionalFormatting>
  <conditionalFormatting sqref="F15">
    <cfRule type="colorScale" priority="183">
      <colorScale>
        <cfvo type="num" val="1"/>
        <cfvo type="percentile" val="50"/>
        <cfvo type="num" val="5"/>
        <color rgb="FFB4DBAD"/>
        <color rgb="FFFFEB84"/>
        <color rgb="FFFF7C80"/>
      </colorScale>
    </cfRule>
  </conditionalFormatting>
  <conditionalFormatting sqref="D15 F15 H15 K15 M15 O15">
    <cfRule type="cellIs" dxfId="91" priority="180" operator="between">
      <formula>15</formula>
      <formula>25</formula>
    </cfRule>
    <cfRule type="cellIs" dxfId="90" priority="181" operator="between">
      <formula>8</formula>
      <formula>12</formula>
    </cfRule>
    <cfRule type="cellIs" dxfId="89" priority="182" operator="between">
      <formula>1</formula>
      <formula>6</formula>
    </cfRule>
  </conditionalFormatting>
  <conditionalFormatting sqref="D15 F15 K15 M15">
    <cfRule type="cellIs" dxfId="88" priority="179" operator="equal">
      <formula>1</formula>
    </cfRule>
  </conditionalFormatting>
  <conditionalFormatting sqref="D15 F15 K15 M15">
    <cfRule type="cellIs" dxfId="87" priority="178" operator="equal">
      <formula>4</formula>
    </cfRule>
  </conditionalFormatting>
  <conditionalFormatting sqref="D15 F15 K15 M15">
    <cfRule type="cellIs" dxfId="86" priority="177" operator="equal">
      <formula>2</formula>
    </cfRule>
  </conditionalFormatting>
  <conditionalFormatting sqref="D15 F15 K15 M15">
    <cfRule type="cellIs" dxfId="85" priority="176" operator="equal">
      <formula>5</formula>
    </cfRule>
  </conditionalFormatting>
  <conditionalFormatting sqref="D15 F15 K15 M15">
    <cfRule type="cellIs" dxfId="84" priority="175" operator="equal">
      <formula>3</formula>
    </cfRule>
  </conditionalFormatting>
  <conditionalFormatting sqref="K16:O16">
    <cfRule type="colorScale" priority="171">
      <colorScale>
        <cfvo type="num" val="1"/>
        <cfvo type="num" val="12"/>
        <cfvo type="num" val="13"/>
        <color theme="9" tint="0.39997558519241921"/>
        <color rgb="FFFFEB84"/>
        <color rgb="FFFF7C80"/>
      </colorScale>
    </cfRule>
  </conditionalFormatting>
  <conditionalFormatting sqref="M16">
    <cfRule type="colorScale" priority="169">
      <colorScale>
        <cfvo type="num" val="1"/>
        <cfvo type="percentile" val="50"/>
        <cfvo type="num" val="5"/>
        <color rgb="FFB4DBAD"/>
        <color rgb="FFFFEB84"/>
        <color rgb="FFFF7C80"/>
      </colorScale>
    </cfRule>
  </conditionalFormatting>
  <conditionalFormatting sqref="D16:H16">
    <cfRule type="colorScale" priority="168">
      <colorScale>
        <cfvo type="num" val="1"/>
        <cfvo type="num" val="12"/>
        <cfvo type="num" val="13"/>
        <color theme="9" tint="0.39997558519241921"/>
        <color rgb="FFFFEB84"/>
        <color rgb="FFFF7C80"/>
      </colorScale>
    </cfRule>
  </conditionalFormatting>
  <conditionalFormatting sqref="F16">
    <cfRule type="colorScale" priority="166">
      <colorScale>
        <cfvo type="num" val="1"/>
        <cfvo type="percentile" val="50"/>
        <cfvo type="num" val="5"/>
        <color rgb="FFB4DBAD"/>
        <color rgb="FFFFEB84"/>
        <color rgb="FFFF7C80"/>
      </colorScale>
    </cfRule>
  </conditionalFormatting>
  <conditionalFormatting sqref="M16 O16 F16 H16">
    <cfRule type="cellIs" dxfId="83" priority="163" operator="between">
      <formula>15</formula>
      <formula>25</formula>
    </cfRule>
    <cfRule type="cellIs" dxfId="82" priority="164" operator="between">
      <formula>8</formula>
      <formula>12</formula>
    </cfRule>
    <cfRule type="cellIs" dxfId="81" priority="165" operator="between">
      <formula>1</formula>
      <formula>6</formula>
    </cfRule>
  </conditionalFormatting>
  <conditionalFormatting sqref="M16 F16">
    <cfRule type="cellIs" dxfId="80" priority="162" operator="equal">
      <formula>1</formula>
    </cfRule>
  </conditionalFormatting>
  <conditionalFormatting sqref="M16 F16">
    <cfRule type="cellIs" dxfId="79" priority="161" operator="equal">
      <formula>4</formula>
    </cfRule>
  </conditionalFormatting>
  <conditionalFormatting sqref="M16 F16">
    <cfRule type="cellIs" dxfId="78" priority="160" operator="equal">
      <formula>2</formula>
    </cfRule>
  </conditionalFormatting>
  <conditionalFormatting sqref="M16 F16">
    <cfRule type="cellIs" dxfId="77" priority="159" operator="equal">
      <formula>5</formula>
    </cfRule>
  </conditionalFormatting>
  <conditionalFormatting sqref="M16 F16">
    <cfRule type="cellIs" dxfId="76" priority="158" operator="equal">
      <formula>3</formula>
    </cfRule>
  </conditionalFormatting>
  <conditionalFormatting sqref="D20:H21">
    <cfRule type="colorScale" priority="140">
      <colorScale>
        <cfvo type="num" val="1"/>
        <cfvo type="num" val="12"/>
        <cfvo type="num" val="13"/>
        <color theme="9" tint="0.39997558519241921"/>
        <color rgb="FFFFEB84"/>
        <color rgb="FFFF7C80"/>
      </colorScale>
    </cfRule>
  </conditionalFormatting>
  <conditionalFormatting sqref="D20:D21">
    <cfRule type="colorScale" priority="139">
      <colorScale>
        <cfvo type="num" val="1"/>
        <cfvo type="percentile" val="50"/>
        <cfvo type="num" val="5"/>
        <color rgb="FFB4DBAD"/>
        <color rgb="FFFFEB84"/>
        <color rgb="FFFF5050"/>
      </colorScale>
    </cfRule>
  </conditionalFormatting>
  <conditionalFormatting sqref="F20:F21">
    <cfRule type="colorScale" priority="138">
      <colorScale>
        <cfvo type="num" val="1"/>
        <cfvo type="percentile" val="50"/>
        <cfvo type="num" val="5"/>
        <color rgb="FFB4DBAD"/>
        <color rgb="FFFFEB84"/>
        <color rgb="FFFF7C80"/>
      </colorScale>
    </cfRule>
  </conditionalFormatting>
  <conditionalFormatting sqref="S20:U21">
    <cfRule type="colorScale" priority="137">
      <colorScale>
        <cfvo type="num" val="1"/>
        <cfvo type="num" val="12"/>
        <cfvo type="num" val="13"/>
        <color theme="9" tint="0.39997558519241921"/>
        <color rgb="FFFFEB84"/>
        <color rgb="FFFF7C80"/>
      </colorScale>
    </cfRule>
  </conditionalFormatting>
  <conditionalFormatting sqref="S20:S21">
    <cfRule type="colorScale" priority="135">
      <colorScale>
        <cfvo type="num" val="1"/>
        <cfvo type="percentile" val="50"/>
        <cfvo type="num" val="5"/>
        <color rgb="FFB4DBAD"/>
        <color rgb="FFFFEB84"/>
        <color rgb="FFFF7C80"/>
      </colorScale>
    </cfRule>
    <cfRule type="colorScale" priority="136">
      <colorScale>
        <cfvo type="num" val="1"/>
        <cfvo type="percentile" val="50"/>
        <cfvo type="num" val="5"/>
        <color rgb="FFB4DBAD"/>
        <color rgb="FFFFEB84"/>
        <color rgb="FFFF7C80"/>
      </colorScale>
    </cfRule>
  </conditionalFormatting>
  <conditionalFormatting sqref="D22:H22">
    <cfRule type="colorScale" priority="123">
      <colorScale>
        <cfvo type="num" val="1"/>
        <cfvo type="num" val="12"/>
        <cfvo type="num" val="13"/>
        <color theme="9" tint="0.39997558519241921"/>
        <color rgb="FFFFEB84"/>
        <color rgb="FFFF7C80"/>
      </colorScale>
    </cfRule>
  </conditionalFormatting>
  <conditionalFormatting sqref="D22">
    <cfRule type="colorScale" priority="122">
      <colorScale>
        <cfvo type="num" val="1"/>
        <cfvo type="percentile" val="50"/>
        <cfvo type="num" val="5"/>
        <color rgb="FFB4DBAD"/>
        <color rgb="FFFFEB84"/>
        <color rgb="FFFF5050"/>
      </colorScale>
    </cfRule>
  </conditionalFormatting>
  <conditionalFormatting sqref="F22">
    <cfRule type="colorScale" priority="121">
      <colorScale>
        <cfvo type="num" val="1"/>
        <cfvo type="percentile" val="50"/>
        <cfvo type="num" val="5"/>
        <color rgb="FFB4DBAD"/>
        <color rgb="FFFFEB84"/>
        <color rgb="FFFF7C80"/>
      </colorScale>
    </cfRule>
  </conditionalFormatting>
  <conditionalFormatting sqref="D20:D21 F20:F21 H20:H21">
    <cfRule type="cellIs" dxfId="75" priority="129" operator="between">
      <formula>15</formula>
      <formula>25</formula>
    </cfRule>
    <cfRule type="cellIs" dxfId="74" priority="130" operator="between">
      <formula>8</formula>
      <formula>12</formula>
    </cfRule>
    <cfRule type="cellIs" dxfId="73" priority="131" operator="between">
      <formula>1</formula>
      <formula>6</formula>
    </cfRule>
  </conditionalFormatting>
  <conditionalFormatting sqref="D20:D21 F20:F21">
    <cfRule type="cellIs" dxfId="72" priority="128" operator="equal">
      <formula>1</formula>
    </cfRule>
  </conditionalFormatting>
  <conditionalFormatting sqref="D20:D21 F20:F21">
    <cfRule type="cellIs" dxfId="71" priority="127" operator="equal">
      <formula>4</formula>
    </cfRule>
  </conditionalFormatting>
  <conditionalFormatting sqref="D20:D21 F20:F21">
    <cfRule type="cellIs" dxfId="70" priority="126" operator="equal">
      <formula>2</formula>
    </cfRule>
  </conditionalFormatting>
  <conditionalFormatting sqref="D20:D21 F20:F21">
    <cfRule type="cellIs" dxfId="69" priority="125" operator="equal">
      <formula>5</formula>
    </cfRule>
  </conditionalFormatting>
  <conditionalFormatting sqref="D20:D21 F20:F21">
    <cfRule type="cellIs" dxfId="68" priority="124" operator="equal">
      <formula>3</formula>
    </cfRule>
  </conditionalFormatting>
  <conditionalFormatting sqref="S22:U22">
    <cfRule type="colorScale" priority="120">
      <colorScale>
        <cfvo type="num" val="1"/>
        <cfvo type="num" val="12"/>
        <cfvo type="num" val="13"/>
        <color theme="9" tint="0.39997558519241921"/>
        <color rgb="FFFFEB84"/>
        <color rgb="FFFF7C80"/>
      </colorScale>
    </cfRule>
  </conditionalFormatting>
  <conditionalFormatting sqref="S22">
    <cfRule type="colorScale" priority="118">
      <colorScale>
        <cfvo type="num" val="1"/>
        <cfvo type="percentile" val="50"/>
        <cfvo type="num" val="5"/>
        <color rgb="FFB4DBAD"/>
        <color rgb="FFFFEB84"/>
        <color rgb="FFFF7C80"/>
      </colorScale>
    </cfRule>
    <cfRule type="colorScale" priority="119">
      <colorScale>
        <cfvo type="num" val="1"/>
        <cfvo type="percentile" val="50"/>
        <cfvo type="num" val="5"/>
        <color rgb="FFB4DBAD"/>
        <color rgb="FFFFEB84"/>
        <color rgb="FFFF7C80"/>
      </colorScale>
    </cfRule>
  </conditionalFormatting>
  <conditionalFormatting sqref="K22:O22">
    <cfRule type="colorScale" priority="117">
      <colorScale>
        <cfvo type="num" val="1"/>
        <cfvo type="num" val="12"/>
        <cfvo type="num" val="13"/>
        <color theme="9" tint="0.39997558519241921"/>
        <color rgb="FFFFEB84"/>
        <color rgb="FFFF7C80"/>
      </colorScale>
    </cfRule>
  </conditionalFormatting>
  <conditionalFormatting sqref="K22">
    <cfRule type="colorScale" priority="116">
      <colorScale>
        <cfvo type="num" val="1"/>
        <cfvo type="percentile" val="50"/>
        <cfvo type="num" val="5"/>
        <color rgb="FFB4DBAD"/>
        <color rgb="FFFFEB84"/>
        <color rgb="FFFF5050"/>
      </colorScale>
    </cfRule>
  </conditionalFormatting>
  <conditionalFormatting sqref="M22">
    <cfRule type="colorScale" priority="115">
      <colorScale>
        <cfvo type="num" val="1"/>
        <cfvo type="percentile" val="50"/>
        <cfvo type="num" val="5"/>
        <color rgb="FFB4DBAD"/>
        <color rgb="FFFFEB84"/>
        <color rgb="FFFF7C80"/>
      </colorScale>
    </cfRule>
  </conditionalFormatting>
  <conditionalFormatting sqref="O22 M22 K22 H22 F22 D22">
    <cfRule type="cellIs" dxfId="67" priority="112" operator="between">
      <formula>15</formula>
      <formula>25</formula>
    </cfRule>
    <cfRule type="cellIs" dxfId="66" priority="113" operator="between">
      <formula>8</formula>
      <formula>12</formula>
    </cfRule>
    <cfRule type="cellIs" dxfId="65" priority="114" operator="between">
      <formula>1</formula>
      <formula>6</formula>
    </cfRule>
  </conditionalFormatting>
  <conditionalFormatting sqref="M22 K22 F22 D22">
    <cfRule type="cellIs" dxfId="64" priority="111" operator="equal">
      <formula>1</formula>
    </cfRule>
  </conditionalFormatting>
  <conditionalFormatting sqref="M22 K22 F22 D22">
    <cfRule type="cellIs" dxfId="63" priority="110" operator="equal">
      <formula>4</formula>
    </cfRule>
  </conditionalFormatting>
  <conditionalFormatting sqref="M22 K22 F22 D22">
    <cfRule type="cellIs" dxfId="62" priority="109" operator="equal">
      <formula>2</formula>
    </cfRule>
  </conditionalFormatting>
  <conditionalFormatting sqref="M22 K22 F22 D22">
    <cfRule type="cellIs" dxfId="61" priority="108" operator="equal">
      <formula>5</formula>
    </cfRule>
  </conditionalFormatting>
  <conditionalFormatting sqref="M22 K22 F22 D22">
    <cfRule type="cellIs" dxfId="60" priority="107" operator="equal">
      <formula>3</formula>
    </cfRule>
  </conditionalFormatting>
  <conditionalFormatting sqref="K20:O21">
    <cfRule type="colorScale" priority="37">
      <colorScale>
        <cfvo type="num" val="1"/>
        <cfvo type="num" val="12"/>
        <cfvo type="num" val="13"/>
        <color theme="9" tint="0.39997558519241921"/>
        <color rgb="FFFFEB84"/>
        <color rgb="FFFF7C80"/>
      </colorScale>
    </cfRule>
  </conditionalFormatting>
  <conditionalFormatting sqref="K20:K21">
    <cfRule type="colorScale" priority="36">
      <colorScale>
        <cfvo type="num" val="1"/>
        <cfvo type="percentile" val="50"/>
        <cfvo type="num" val="5"/>
        <color rgb="FFB4DBAD"/>
        <color rgb="FFFFEB84"/>
        <color rgb="FFFF5050"/>
      </colorScale>
    </cfRule>
  </conditionalFormatting>
  <conditionalFormatting sqref="M20:M21">
    <cfRule type="colorScale" priority="35">
      <colorScale>
        <cfvo type="num" val="1"/>
        <cfvo type="percentile" val="50"/>
        <cfvo type="num" val="5"/>
        <color rgb="FFB4DBAD"/>
        <color rgb="FFFFEB84"/>
        <color rgb="FFFF7C80"/>
      </colorScale>
    </cfRule>
  </conditionalFormatting>
  <conditionalFormatting sqref="K20:K21 M20:M21 O20:O21">
    <cfRule type="cellIs" dxfId="59" priority="32" operator="between">
      <formula>15</formula>
      <formula>25</formula>
    </cfRule>
    <cfRule type="cellIs" dxfId="58" priority="33" operator="between">
      <formula>8</formula>
      <formula>12</formula>
    </cfRule>
    <cfRule type="cellIs" dxfId="57" priority="34" operator="between">
      <formula>1</formula>
      <formula>6</formula>
    </cfRule>
  </conditionalFormatting>
  <conditionalFormatting sqref="K20:K21 M20:M21">
    <cfRule type="cellIs" dxfId="56" priority="31" operator="equal">
      <formula>1</formula>
    </cfRule>
  </conditionalFormatting>
  <conditionalFormatting sqref="K20:K21 M20:M21">
    <cfRule type="cellIs" dxfId="55" priority="30" operator="equal">
      <formula>4</formula>
    </cfRule>
  </conditionalFormatting>
  <conditionalFormatting sqref="K20:K21 M20:M21">
    <cfRule type="cellIs" dxfId="54" priority="29" operator="equal">
      <formula>2</formula>
    </cfRule>
  </conditionalFormatting>
  <conditionalFormatting sqref="K20:K21 M20:M21">
    <cfRule type="cellIs" dxfId="53" priority="28" operator="equal">
      <formula>5</formula>
    </cfRule>
  </conditionalFormatting>
  <conditionalFormatting sqref="K20:K21 M20:M21">
    <cfRule type="cellIs" dxfId="52" priority="27" operator="equal">
      <formula>3</formula>
    </cfRule>
  </conditionalFormatting>
  <conditionalFormatting sqref="D24:H24">
    <cfRule type="colorScale" priority="12">
      <colorScale>
        <cfvo type="num" val="1"/>
        <cfvo type="num" val="12"/>
        <cfvo type="num" val="13"/>
        <color theme="9" tint="0.39997558519241921"/>
        <color rgb="FFFFEB84"/>
        <color rgb="FFFF7C80"/>
      </colorScale>
    </cfRule>
  </conditionalFormatting>
  <conditionalFormatting sqref="D24">
    <cfRule type="colorScale" priority="11">
      <colorScale>
        <cfvo type="num" val="1"/>
        <cfvo type="percentile" val="50"/>
        <cfvo type="num" val="5"/>
        <color rgb="FFB4DBAD"/>
        <color rgb="FFFFEB84"/>
        <color rgb="FFFF5050"/>
      </colorScale>
    </cfRule>
  </conditionalFormatting>
  <conditionalFormatting sqref="F24">
    <cfRule type="colorScale" priority="10">
      <colorScale>
        <cfvo type="num" val="1"/>
        <cfvo type="percentile" val="50"/>
        <cfvo type="num" val="5"/>
        <color rgb="FFB4DBAD"/>
        <color rgb="FFFFEB84"/>
        <color rgb="FFFF7C80"/>
      </colorScale>
    </cfRule>
  </conditionalFormatting>
  <conditionalFormatting sqref="K24:O24">
    <cfRule type="colorScale" priority="9">
      <colorScale>
        <cfvo type="num" val="1"/>
        <cfvo type="num" val="12"/>
        <cfvo type="num" val="13"/>
        <color theme="9" tint="0.39997558519241921"/>
        <color rgb="FFFFEB84"/>
        <color rgb="FFFF7C80"/>
      </colorScale>
    </cfRule>
  </conditionalFormatting>
  <conditionalFormatting sqref="K24">
    <cfRule type="colorScale" priority="8">
      <colorScale>
        <cfvo type="num" val="1"/>
        <cfvo type="percentile" val="50"/>
        <cfvo type="num" val="5"/>
        <color rgb="FFB4DBAD"/>
        <color rgb="FFFFEB84"/>
        <color rgb="FFFF5050"/>
      </colorScale>
    </cfRule>
  </conditionalFormatting>
  <conditionalFormatting sqref="M24">
    <cfRule type="colorScale" priority="7">
      <colorScale>
        <cfvo type="num" val="1"/>
        <cfvo type="percentile" val="50"/>
        <cfvo type="num" val="5"/>
        <color rgb="FFB4DBAD"/>
        <color rgb="FFFFEB84"/>
        <color rgb="FFFF7C80"/>
      </colorScale>
    </cfRule>
  </conditionalFormatting>
  <conditionalFormatting sqref="D25:H25">
    <cfRule type="colorScale" priority="6">
      <colorScale>
        <cfvo type="num" val="1"/>
        <cfvo type="num" val="12"/>
        <cfvo type="num" val="13"/>
        <color theme="9" tint="0.39997558519241921"/>
        <color rgb="FFFFEB84"/>
        <color rgb="FFFF7C80"/>
      </colorScale>
    </cfRule>
  </conditionalFormatting>
  <conditionalFormatting sqref="D25">
    <cfRule type="colorScale" priority="5">
      <colorScale>
        <cfvo type="num" val="1"/>
        <cfvo type="percentile" val="50"/>
        <cfvo type="num" val="5"/>
        <color rgb="FFB4DBAD"/>
        <color rgb="FFFFEB84"/>
        <color rgb="FFFF5050"/>
      </colorScale>
    </cfRule>
  </conditionalFormatting>
  <conditionalFormatting sqref="F25">
    <cfRule type="colorScale" priority="4">
      <colorScale>
        <cfvo type="num" val="1"/>
        <cfvo type="percentile" val="50"/>
        <cfvo type="num" val="5"/>
        <color rgb="FFB4DBAD"/>
        <color rgb="FFFFEB84"/>
        <color rgb="FFFF7C80"/>
      </colorScale>
    </cfRule>
  </conditionalFormatting>
  <conditionalFormatting sqref="K25:O25">
    <cfRule type="colorScale" priority="3">
      <colorScale>
        <cfvo type="num" val="1"/>
        <cfvo type="num" val="12"/>
        <cfvo type="num" val="13"/>
        <color theme="9" tint="0.39997558519241921"/>
        <color rgb="FFFFEB84"/>
        <color rgb="FFFF7C80"/>
      </colorScale>
    </cfRule>
  </conditionalFormatting>
  <conditionalFormatting sqref="K25">
    <cfRule type="colorScale" priority="2">
      <colorScale>
        <cfvo type="num" val="1"/>
        <cfvo type="percentile" val="50"/>
        <cfvo type="num" val="5"/>
        <color rgb="FFB4DBAD"/>
        <color rgb="FFFFEB84"/>
        <color rgb="FFFF5050"/>
      </colorScale>
    </cfRule>
  </conditionalFormatting>
  <conditionalFormatting sqref="M25">
    <cfRule type="colorScale" priority="1">
      <colorScale>
        <cfvo type="num" val="1"/>
        <cfvo type="percentile" val="50"/>
        <cfvo type="num" val="5"/>
        <color rgb="FFB4DBAD"/>
        <color rgb="FFFFEB84"/>
        <color rgb="FFFF7C80"/>
      </colorScale>
    </cfRule>
  </conditionalFormatting>
  <pageMargins left="0.23622047244094491" right="0.23622047244094491" top="0.74803149606299213" bottom="0.74803149606299213" header="0.31496062992125984" footer="0.31496062992125984"/>
  <pageSetup paperSize="8" scale="85" fitToHeight="0" orientation="landscape" horizontalDpi="1200" verticalDpi="1200" r:id="rId1"/>
  <headerFooter>
    <oddHeader>&amp;LAppendix 1</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DATA!$A$2:$A$6</xm:f>
          </x14:formula1>
          <xm:sqref>D3:D7 K3:K7 K23:K29 D23:D29</xm:sqref>
        </x14:dataValidation>
        <x14:dataValidation type="list" allowBlank="1" showInputMessage="1" showErrorMessage="1" xr:uid="{00000000-0002-0000-0000-000001000000}">
          <x14:formula1>
            <xm:f>DATA!$C$2:$C$6</xm:f>
          </x14:formula1>
          <xm:sqref>F3:F7 M3:M7 M23:M29 F23:F29</xm:sqref>
        </x14:dataValidation>
        <x14:dataValidation type="list" allowBlank="1" showInputMessage="1" showErrorMessage="1" xr:uid="{00000000-0002-0000-0000-000002000000}">
          <x14:formula1>
            <xm:f>'C:\Users\george.eckton\AppData\Local\Microsoft\Windows\INetCache\Content.Outlook\1NMDJRMA\[Risk Register SP 17_jpg.xlsx]DATA'!#REF!</xm:f>
          </x14:formula1>
          <xm:sqref>S3:S16</xm:sqref>
        </x14:dataValidation>
        <x14:dataValidation type="list" allowBlank="1" showInputMessage="1" showErrorMessage="1" xr:uid="{00000000-0002-0000-0000-000003000000}">
          <x14:formula1>
            <xm:f>DATA!$G$2:$G$11</xm:f>
          </x14:formula1>
          <xm:sqref>C3:C16 C17:C29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
  <sheetViews>
    <sheetView topLeftCell="A7" workbookViewId="0">
      <selection activeCell="Q6" sqref="Q6"/>
    </sheetView>
  </sheetViews>
  <sheetFormatPr defaultRowHeight="14.4"/>
  <cols>
    <col min="1" max="1" width="6.6640625" customWidth="1"/>
    <col min="2" max="2" width="26.109375" customWidth="1"/>
    <col min="3" max="3" width="6.44140625" style="58" customWidth="1"/>
    <col min="4" max="4" width="4.6640625" style="56" customWidth="1"/>
    <col min="5" max="5" width="5.88671875" style="58" customWidth="1"/>
    <col min="6" max="6" width="4.88671875" style="56" customWidth="1"/>
    <col min="7" max="7" width="6" style="58" customWidth="1"/>
    <col min="8" max="8" width="4.5546875" style="56" customWidth="1"/>
    <col min="9" max="9" width="5.6640625" style="58" customWidth="1"/>
    <col min="10" max="10" width="31.88671875" customWidth="1"/>
    <col min="11" max="11" width="4.6640625" style="56" customWidth="1"/>
    <col min="12" max="12" width="5.88671875" style="58" customWidth="1"/>
    <col min="13" max="13" width="4.88671875" style="56" customWidth="1"/>
    <col min="14" max="14" width="5.6640625" style="58" customWidth="1"/>
    <col min="15" max="15" width="4.5546875" style="56" customWidth="1"/>
    <col min="16" max="16" width="5.6640625" style="58" customWidth="1"/>
    <col min="17" max="17" width="25.33203125" customWidth="1"/>
    <col min="18" max="18" width="15.6640625" customWidth="1"/>
  </cols>
  <sheetData>
    <row r="1" spans="1:25" ht="69.599999999999994" customHeight="1">
      <c r="A1" s="64" t="s">
        <v>0</v>
      </c>
      <c r="B1" s="113" t="s">
        <v>1</v>
      </c>
      <c r="C1" s="116" t="s">
        <v>2</v>
      </c>
      <c r="D1" s="112" t="s">
        <v>3</v>
      </c>
      <c r="E1" s="112"/>
      <c r="F1" s="112"/>
      <c r="G1" s="112"/>
      <c r="H1" s="112"/>
      <c r="I1" s="112"/>
      <c r="J1" s="112" t="s">
        <v>4</v>
      </c>
      <c r="K1" s="112" t="s">
        <v>5</v>
      </c>
      <c r="L1" s="112"/>
      <c r="M1" s="112"/>
      <c r="N1" s="112"/>
      <c r="O1" s="112"/>
      <c r="P1" s="112"/>
      <c r="Q1" s="113" t="s">
        <v>6</v>
      </c>
      <c r="R1" s="112" t="s">
        <v>7</v>
      </c>
    </row>
    <row r="2" spans="1:25" ht="15.6">
      <c r="A2" s="86"/>
      <c r="B2" s="114"/>
      <c r="C2" s="116"/>
      <c r="D2" s="112" t="s">
        <v>8</v>
      </c>
      <c r="E2" s="112"/>
      <c r="F2" s="112" t="s">
        <v>9</v>
      </c>
      <c r="G2" s="112"/>
      <c r="H2" s="112" t="s">
        <v>10</v>
      </c>
      <c r="I2" s="112"/>
      <c r="J2" s="112"/>
      <c r="K2" s="112" t="s">
        <v>8</v>
      </c>
      <c r="L2" s="112"/>
      <c r="M2" s="112" t="s">
        <v>9</v>
      </c>
      <c r="N2" s="112"/>
      <c r="O2" s="112" t="s">
        <v>10</v>
      </c>
      <c r="P2" s="112"/>
      <c r="Q2" s="114"/>
      <c r="R2" s="112"/>
    </row>
    <row r="3" spans="1:25" ht="93.6">
      <c r="A3" s="63" t="s">
        <v>56</v>
      </c>
      <c r="B3" s="63" t="s">
        <v>57</v>
      </c>
      <c r="C3" s="67" t="s">
        <v>13</v>
      </c>
      <c r="D3" s="66">
        <v>4</v>
      </c>
      <c r="E3" s="68" t="str">
        <f t="shared" ref="E3:E5" si="0">IF(D3=1,"Remote",IF(D3=2,"Unlikely",IF(D3=3,"Possible",IF(D3=4,"Probable",IF(D3=5,"Highly Probable")))))</f>
        <v>Probable</v>
      </c>
      <c r="F3" s="66">
        <v>3</v>
      </c>
      <c r="G3" s="67" t="str">
        <f t="shared" ref="G3:G5" si="1">IF(F3=1,"Insignificant",IF(F3=2,"Minor",IF(F3=3,"Moderate",IF(F3=4,"Major",IF(F3=5,"Catastrophic")))))</f>
        <v>Moderate</v>
      </c>
      <c r="H3" s="54">
        <f t="shared" ref="H3:H5" si="2">D3*F3</f>
        <v>12</v>
      </c>
      <c r="I3" s="67" t="str">
        <f t="shared" ref="I3:I5" si="3">IF((H3&lt;=6),"Low",IF((H3&gt;6)*AND(H3&lt;13),"Medium",IF((H3&gt;=12),"High")))</f>
        <v>Medium</v>
      </c>
      <c r="J3" s="52" t="s">
        <v>58</v>
      </c>
      <c r="K3" s="66">
        <v>2</v>
      </c>
      <c r="L3" s="60" t="str">
        <f t="shared" ref="L3:L5" si="4">IF(K3=1,"Remote",IF(K3=2,"Unlikely",IF(K3=3,"Possible",IF(K3=4,"Probable",IF(K3=5,"Highly Probable")))))</f>
        <v>Unlikely</v>
      </c>
      <c r="M3" s="66">
        <v>2</v>
      </c>
      <c r="N3" s="59" t="str">
        <f t="shared" ref="N3:N5" si="5">IF(M3=1,"Insignificant",IF(M3=2,"Minor",IF(M3=3,"Moderate",IF(M3=4,"Major",IF(M3=5,"Catastrophic")))))</f>
        <v>Minor</v>
      </c>
      <c r="O3" s="54">
        <f t="shared" ref="O3:O5" si="6">K3*M3</f>
        <v>4</v>
      </c>
      <c r="P3" s="59" t="str">
        <f t="shared" ref="P3:P5" si="7">IF((O3&lt;=6),"Low",IF((O3&gt;6)*AND(O3&lt;13),"Medium",IF((O3&gt;=12),"High")))</f>
        <v>Low</v>
      </c>
      <c r="Q3" s="81" t="s">
        <v>59</v>
      </c>
      <c r="R3" s="82" t="s">
        <v>60</v>
      </c>
    </row>
    <row r="4" spans="1:25" ht="109.2">
      <c r="A4" s="52">
        <v>6.9</v>
      </c>
      <c r="B4" s="63" t="s">
        <v>61</v>
      </c>
      <c r="C4" s="59" t="s">
        <v>28</v>
      </c>
      <c r="D4" s="54">
        <v>3</v>
      </c>
      <c r="E4" s="60" t="str">
        <f t="shared" si="0"/>
        <v>Possible</v>
      </c>
      <c r="F4" s="54">
        <v>3</v>
      </c>
      <c r="G4" s="59" t="str">
        <f t="shared" si="1"/>
        <v>Moderate</v>
      </c>
      <c r="H4" s="54">
        <f t="shared" si="2"/>
        <v>9</v>
      </c>
      <c r="I4" s="59" t="str">
        <f t="shared" si="3"/>
        <v>Medium</v>
      </c>
      <c r="J4" s="63" t="s">
        <v>62</v>
      </c>
      <c r="K4" s="54">
        <v>3</v>
      </c>
      <c r="L4" s="60" t="str">
        <f t="shared" si="4"/>
        <v>Possible</v>
      </c>
      <c r="M4" s="54">
        <v>3</v>
      </c>
      <c r="N4" s="59" t="str">
        <f t="shared" si="5"/>
        <v>Moderate</v>
      </c>
      <c r="O4" s="54">
        <f t="shared" si="6"/>
        <v>9</v>
      </c>
      <c r="P4" s="59" t="str">
        <f t="shared" si="7"/>
        <v>Medium</v>
      </c>
      <c r="Q4" s="69"/>
      <c r="R4" s="82" t="s">
        <v>60</v>
      </c>
    </row>
    <row r="5" spans="1:25" s="79" customFormat="1" ht="93.6">
      <c r="A5" s="70">
        <v>6.1</v>
      </c>
      <c r="B5" s="71" t="s">
        <v>63</v>
      </c>
      <c r="C5" s="72" t="s">
        <v>28</v>
      </c>
      <c r="D5" s="73">
        <v>3</v>
      </c>
      <c r="E5" s="74" t="str">
        <f t="shared" si="0"/>
        <v>Possible</v>
      </c>
      <c r="F5" s="73">
        <v>3</v>
      </c>
      <c r="G5" s="72" t="str">
        <f t="shared" si="1"/>
        <v>Moderate</v>
      </c>
      <c r="H5" s="73">
        <f t="shared" si="2"/>
        <v>9</v>
      </c>
      <c r="I5" s="72" t="str">
        <f t="shared" si="3"/>
        <v>Medium</v>
      </c>
      <c r="J5" s="71" t="s">
        <v>64</v>
      </c>
      <c r="K5" s="73">
        <v>3</v>
      </c>
      <c r="L5" s="74" t="str">
        <f t="shared" si="4"/>
        <v>Possible</v>
      </c>
      <c r="M5" s="73">
        <v>2</v>
      </c>
      <c r="N5" s="72" t="str">
        <f t="shared" si="5"/>
        <v>Minor</v>
      </c>
      <c r="O5" s="73">
        <f t="shared" si="6"/>
        <v>6</v>
      </c>
      <c r="P5" s="72" t="str">
        <f t="shared" si="7"/>
        <v>Low</v>
      </c>
      <c r="Q5" s="80"/>
      <c r="R5" s="75" t="s">
        <v>65</v>
      </c>
    </row>
    <row r="6" spans="1:25" s="79" customFormat="1" ht="160.5" customHeight="1">
      <c r="A6" s="63">
        <v>6.9</v>
      </c>
      <c r="B6" s="52" t="s">
        <v>43</v>
      </c>
      <c r="C6" s="59" t="s">
        <v>28</v>
      </c>
      <c r="D6" s="54">
        <v>5</v>
      </c>
      <c r="E6" s="60" t="str">
        <f>IF(D6=1,"Remote",IF(D6=2,"Unlikely",IF(D6=3,"Possible",IF(D6=4,"Probable",IF(D6=5,"Highly Probable")))))</f>
        <v>Highly Probable</v>
      </c>
      <c r="F6" s="54">
        <v>3</v>
      </c>
      <c r="G6" s="59" t="str">
        <f>IF(F6=1,"Insignificant",IF(F6=2,"Minor",IF(F6=3,"Moderate",IF(F6=4,"Major",IF(F6=5,"Catastrophic")))))</f>
        <v>Moderate</v>
      </c>
      <c r="H6" s="54">
        <f>D6*F6</f>
        <v>15</v>
      </c>
      <c r="I6" s="59" t="str">
        <f>IF((H6&lt;=6),"Low",IF((H6&gt;6)*AND(H6&lt;13),"Medium",IF((H6&gt;=12),"High")))</f>
        <v>High</v>
      </c>
      <c r="J6" s="63" t="s">
        <v>119</v>
      </c>
      <c r="K6" s="54">
        <v>4</v>
      </c>
      <c r="L6" s="60" t="str">
        <f>IF(K6=1,"Remote",IF(K6=2,"Unlikely",IF(K6=3,"Possible",IF(K6=4,"Probable",IF(K6=5,"Highly Probable")))))</f>
        <v>Probable</v>
      </c>
      <c r="M6" s="54">
        <v>3</v>
      </c>
      <c r="N6" s="59" t="str">
        <f>IF(M6=1,"Insignificant",IF(M6=2,"Minor",IF(M6=3,"Moderate",IF(M6=4,"Major",IF(M6=5,"Catastrophic")))))</f>
        <v>Moderate</v>
      </c>
      <c r="O6" s="54">
        <f>K6*M6</f>
        <v>12</v>
      </c>
      <c r="P6" s="59" t="str">
        <f>IF((O6&lt;=6),"Low",IF((O6&gt;6)*AND(O6&lt;13),"Medium",IF((O6&gt;=12),"High")))</f>
        <v>Medium</v>
      </c>
      <c r="Q6" s="65" t="s">
        <v>147</v>
      </c>
      <c r="R6" s="82" t="s">
        <v>148</v>
      </c>
      <c r="S6" s="40"/>
      <c r="T6" s="39"/>
      <c r="U6" s="40"/>
      <c r="V6" s="39"/>
      <c r="W6" s="76"/>
      <c r="X6" s="77"/>
      <c r="Y6" s="78"/>
    </row>
    <row r="7" spans="1:25" ht="15">
      <c r="A7" s="41"/>
      <c r="B7" s="41"/>
      <c r="C7" s="61"/>
      <c r="D7" s="55"/>
      <c r="E7" s="62"/>
      <c r="F7" s="55"/>
      <c r="G7" s="61"/>
      <c r="H7" s="55"/>
      <c r="I7" s="61"/>
      <c r="J7" s="41"/>
      <c r="K7" s="55"/>
      <c r="L7" s="62"/>
      <c r="M7" s="55"/>
      <c r="N7" s="61"/>
      <c r="O7" s="55"/>
      <c r="P7" s="61"/>
      <c r="R7" s="38"/>
    </row>
    <row r="8" spans="1:25" ht="15">
      <c r="A8" s="41"/>
      <c r="B8" s="41"/>
      <c r="C8" s="61"/>
      <c r="D8" s="55"/>
      <c r="E8" s="62"/>
      <c r="F8" s="55"/>
      <c r="G8" s="61"/>
      <c r="H8" s="55"/>
      <c r="I8" s="61"/>
      <c r="J8" s="41"/>
      <c r="K8" s="55"/>
      <c r="L8" s="62"/>
      <c r="M8" s="55"/>
      <c r="N8" s="61"/>
      <c r="O8" s="55"/>
      <c r="P8" s="61"/>
      <c r="R8" s="38"/>
    </row>
    <row r="9" spans="1:25" ht="15">
      <c r="A9" s="41"/>
      <c r="B9" s="41"/>
      <c r="C9" s="61"/>
      <c r="D9" s="55"/>
      <c r="E9" s="62"/>
      <c r="F9" s="55"/>
      <c r="G9" s="61"/>
      <c r="H9" s="55"/>
      <c r="I9" s="61"/>
      <c r="J9" s="41"/>
      <c r="K9" s="55"/>
      <c r="L9" s="62"/>
      <c r="M9" s="55"/>
      <c r="N9" s="61"/>
      <c r="O9" s="55"/>
      <c r="P9" s="61"/>
      <c r="R9" s="38"/>
    </row>
    <row r="10" spans="1:25" ht="15">
      <c r="A10" s="41"/>
      <c r="B10" s="41"/>
      <c r="C10" s="61"/>
      <c r="D10" s="55"/>
      <c r="E10" s="62"/>
      <c r="F10" s="55"/>
      <c r="G10" s="61"/>
      <c r="H10" s="55"/>
      <c r="I10" s="61"/>
      <c r="J10" s="41"/>
      <c r="K10" s="55"/>
      <c r="L10" s="62"/>
      <c r="M10" s="55"/>
      <c r="N10" s="61"/>
      <c r="O10" s="55"/>
      <c r="P10" s="61"/>
      <c r="R10" s="38"/>
    </row>
    <row r="11" spans="1:25" ht="15">
      <c r="A11" s="41"/>
      <c r="B11" s="41"/>
      <c r="C11" s="61"/>
      <c r="D11" s="55"/>
      <c r="E11" s="62"/>
      <c r="F11" s="55"/>
      <c r="G11" s="61"/>
      <c r="H11" s="55"/>
      <c r="I11" s="61"/>
      <c r="J11" s="41"/>
      <c r="K11" s="55"/>
      <c r="L11" s="62"/>
      <c r="M11" s="55"/>
      <c r="N11" s="61"/>
      <c r="O11" s="55"/>
      <c r="P11" s="61"/>
      <c r="R11" s="38"/>
    </row>
    <row r="12" spans="1:25" ht="15">
      <c r="A12" s="41"/>
      <c r="B12" s="41"/>
      <c r="C12" s="61"/>
      <c r="D12" s="55"/>
      <c r="E12" s="62"/>
      <c r="F12" s="55"/>
      <c r="G12" s="61"/>
      <c r="H12" s="55"/>
      <c r="I12" s="61"/>
      <c r="J12" s="41"/>
      <c r="K12" s="55"/>
      <c r="L12" s="62"/>
      <c r="M12" s="55"/>
      <c r="N12" s="61"/>
      <c r="O12" s="55"/>
      <c r="P12" s="61"/>
      <c r="R12" s="38"/>
    </row>
  </sheetData>
  <mergeCells count="13">
    <mergeCell ref="B1:B2"/>
    <mergeCell ref="C1:C2"/>
    <mergeCell ref="J1:J2"/>
    <mergeCell ref="Q1:Q2"/>
    <mergeCell ref="R1:R2"/>
    <mergeCell ref="D2:E2"/>
    <mergeCell ref="F2:G2"/>
    <mergeCell ref="H2:I2"/>
    <mergeCell ref="K2:L2"/>
    <mergeCell ref="M2:N2"/>
    <mergeCell ref="O2:P2"/>
    <mergeCell ref="D1:I1"/>
    <mergeCell ref="K1:P1"/>
  </mergeCells>
  <conditionalFormatting sqref="K3:K5 D3:D5">
    <cfRule type="colorScale" priority="18">
      <colorScale>
        <cfvo type="num" val="1"/>
        <cfvo type="percentile" val="50"/>
        <cfvo type="num" val="5"/>
        <color rgb="FFB4DBAD"/>
        <color rgb="FFFFEB84"/>
        <color rgb="FFFF5050"/>
      </colorScale>
    </cfRule>
  </conditionalFormatting>
  <conditionalFormatting sqref="F3:F4 M3">
    <cfRule type="colorScale" priority="19">
      <colorScale>
        <cfvo type="num" val="1"/>
        <cfvo type="percentile" val="50"/>
        <cfvo type="num" val="5"/>
        <color rgb="FFB4DBAD"/>
        <color rgb="FFFFEB84"/>
        <color rgb="FFFF7C80"/>
      </colorScale>
    </cfRule>
  </conditionalFormatting>
  <conditionalFormatting sqref="M3 F3:F4 H3:H4 D3:D5 K3:K5">
    <cfRule type="cellIs" dxfId="51" priority="20" operator="between">
      <formula>15</formula>
      <formula>25</formula>
    </cfRule>
    <cfRule type="cellIs" dxfId="50" priority="20" operator="between">
      <formula>8</formula>
      <formula>12</formula>
    </cfRule>
    <cfRule type="cellIs" dxfId="49" priority="20" operator="between">
      <formula>1</formula>
      <formula>6</formula>
    </cfRule>
  </conditionalFormatting>
  <conditionalFormatting sqref="M3 F3:F4 D3:D5 K3:K5">
    <cfRule type="cellIs" dxfId="48" priority="21" operator="equal">
      <formula>1</formula>
    </cfRule>
  </conditionalFormatting>
  <conditionalFormatting sqref="M3 F3:F4 D3:D5 K3:K5">
    <cfRule type="cellIs" dxfId="47" priority="22" operator="equal">
      <formula>4</formula>
    </cfRule>
  </conditionalFormatting>
  <conditionalFormatting sqref="M3 F3:F4 D3:D5 K3:K5">
    <cfRule type="cellIs" dxfId="46" priority="23" operator="equal">
      <formula>2</formula>
    </cfRule>
  </conditionalFormatting>
  <conditionalFormatting sqref="M3 F3:F4 D3:D5 K3:K5">
    <cfRule type="cellIs" dxfId="45" priority="24" operator="equal">
      <formula>5</formula>
    </cfRule>
  </conditionalFormatting>
  <conditionalFormatting sqref="M3 F3:F4 D3:D5 K3:K5">
    <cfRule type="cellIs" dxfId="44" priority="25" operator="equal">
      <formula>3</formula>
    </cfRule>
  </conditionalFormatting>
  <conditionalFormatting sqref="D7:H12 D3 F3:H3 D4:H4">
    <cfRule type="colorScale" priority="161">
      <colorScale>
        <cfvo type="num" val="1"/>
        <cfvo type="num" val="12"/>
        <cfvo type="num" val="13"/>
        <color theme="9" tint="0.39997558519241921"/>
        <color rgb="FFFFEB84"/>
        <color rgb="FFFF7C80"/>
      </colorScale>
    </cfRule>
  </conditionalFormatting>
  <conditionalFormatting sqref="D7:D12">
    <cfRule type="colorScale" priority="160">
      <colorScale>
        <cfvo type="num" val="1"/>
        <cfvo type="percentile" val="50"/>
        <cfvo type="num" val="5"/>
        <color rgb="FFB4DBAD"/>
        <color rgb="FFFFEB84"/>
        <color rgb="FFFF5050"/>
      </colorScale>
    </cfRule>
  </conditionalFormatting>
  <conditionalFormatting sqref="F7:F12">
    <cfRule type="colorScale" priority="159">
      <colorScale>
        <cfvo type="num" val="1"/>
        <cfvo type="percentile" val="50"/>
        <cfvo type="num" val="5"/>
        <color rgb="FFB4DBAD"/>
        <color rgb="FFFFEB84"/>
        <color rgb="FFFF7C80"/>
      </colorScale>
    </cfRule>
  </conditionalFormatting>
  <conditionalFormatting sqref="K7:O12 K3:N3">
    <cfRule type="colorScale" priority="158">
      <colorScale>
        <cfvo type="num" val="1"/>
        <cfvo type="num" val="12"/>
        <cfvo type="num" val="13"/>
        <color theme="9" tint="0.39997558519241921"/>
        <color rgb="FFFFEB84"/>
        <color rgb="FFFF7C80"/>
      </colorScale>
    </cfRule>
  </conditionalFormatting>
  <conditionalFormatting sqref="K7:K12">
    <cfRule type="colorScale" priority="157">
      <colorScale>
        <cfvo type="num" val="1"/>
        <cfvo type="percentile" val="50"/>
        <cfvo type="num" val="5"/>
        <color rgb="FFB4DBAD"/>
        <color rgb="FFFFEB84"/>
        <color rgb="FFFF5050"/>
      </colorScale>
    </cfRule>
  </conditionalFormatting>
  <conditionalFormatting sqref="M7:M12">
    <cfRule type="colorScale" priority="156">
      <colorScale>
        <cfvo type="num" val="1"/>
        <cfvo type="percentile" val="50"/>
        <cfvo type="num" val="5"/>
        <color rgb="FFB4DBAD"/>
        <color rgb="FFFFEB84"/>
        <color rgb="FFFF7C80"/>
      </colorScale>
    </cfRule>
  </conditionalFormatting>
  <conditionalFormatting sqref="K4:L5">
    <cfRule type="colorScale" priority="118">
      <colorScale>
        <cfvo type="num" val="1"/>
        <cfvo type="num" val="12"/>
        <cfvo type="num" val="13"/>
        <color theme="9" tint="0.39997558519241921"/>
        <color rgb="FFFFEB84"/>
        <color rgb="FFFF7C80"/>
      </colorScale>
    </cfRule>
  </conditionalFormatting>
  <conditionalFormatting sqref="D5:E5">
    <cfRule type="colorScale" priority="115">
      <colorScale>
        <cfvo type="num" val="1"/>
        <cfvo type="num" val="12"/>
        <cfvo type="num" val="13"/>
        <color theme="9" tint="0.39997558519241921"/>
        <color rgb="FFFFEB84"/>
        <color rgb="FFFF7C80"/>
      </colorScale>
    </cfRule>
  </conditionalFormatting>
  <conditionalFormatting sqref="E3">
    <cfRule type="colorScale" priority="79">
      <colorScale>
        <cfvo type="num" val="1"/>
        <cfvo type="num" val="12"/>
        <cfvo type="num" val="13"/>
        <color theme="9" tint="0.39997558519241921"/>
        <color rgb="FFFFEB84"/>
        <color rgb="FFFF7C80"/>
      </colorScale>
    </cfRule>
  </conditionalFormatting>
  <conditionalFormatting sqref="H3">
    <cfRule type="colorScale" priority="78">
      <colorScale>
        <cfvo type="num" val="1"/>
        <cfvo type="num" val="12"/>
        <cfvo type="num" val="13"/>
        <color theme="9" tint="0.39997558519241921"/>
        <color rgb="FFFFEB84"/>
        <color rgb="FFFF7C80"/>
      </colorScale>
    </cfRule>
  </conditionalFormatting>
  <conditionalFormatting sqref="O3">
    <cfRule type="colorScale" priority="77">
      <colorScale>
        <cfvo type="num" val="1"/>
        <cfvo type="num" val="12"/>
        <cfvo type="num" val="13"/>
        <color theme="9" tint="0.39997558519241921"/>
        <color rgb="FFFFEB84"/>
        <color rgb="FFFF7C80"/>
      </colorScale>
    </cfRule>
  </conditionalFormatting>
  <conditionalFormatting sqref="O3">
    <cfRule type="cellIs" dxfId="43" priority="74" operator="between">
      <formula>15</formula>
      <formula>25</formula>
    </cfRule>
    <cfRule type="cellIs" dxfId="42" priority="75" operator="between">
      <formula>8</formula>
      <formula>12</formula>
    </cfRule>
    <cfRule type="cellIs" dxfId="41" priority="76" operator="between">
      <formula>1</formula>
      <formula>6</formula>
    </cfRule>
  </conditionalFormatting>
  <conditionalFormatting sqref="M4">
    <cfRule type="colorScale" priority="73">
      <colorScale>
        <cfvo type="num" val="1"/>
        <cfvo type="num" val="12"/>
        <cfvo type="num" val="13"/>
        <color theme="9" tint="0.39997558519241921"/>
        <color rgb="FFFFEB84"/>
        <color rgb="FFFF7C80"/>
      </colorScale>
    </cfRule>
  </conditionalFormatting>
  <conditionalFormatting sqref="M4">
    <cfRule type="colorScale" priority="72">
      <colorScale>
        <cfvo type="num" val="1"/>
        <cfvo type="percentile" val="50"/>
        <cfvo type="num" val="5"/>
        <color rgb="FFB4DBAD"/>
        <color rgb="FFFFEB84"/>
        <color rgb="FFFF7C80"/>
      </colorScale>
    </cfRule>
  </conditionalFormatting>
  <conditionalFormatting sqref="M4">
    <cfRule type="cellIs" dxfId="40" priority="69" operator="between">
      <formula>15</formula>
      <formula>25</formula>
    </cfRule>
    <cfRule type="cellIs" dxfId="39" priority="70" operator="between">
      <formula>8</formula>
      <formula>12</formula>
    </cfRule>
    <cfRule type="cellIs" dxfId="38" priority="71" operator="between">
      <formula>1</formula>
      <formula>6</formula>
    </cfRule>
  </conditionalFormatting>
  <conditionalFormatting sqref="M4">
    <cfRule type="cellIs" dxfId="37" priority="68" operator="equal">
      <formula>1</formula>
    </cfRule>
  </conditionalFormatting>
  <conditionalFormatting sqref="M4">
    <cfRule type="cellIs" dxfId="36" priority="67" operator="equal">
      <formula>4</formula>
    </cfRule>
  </conditionalFormatting>
  <conditionalFormatting sqref="M4">
    <cfRule type="cellIs" dxfId="35" priority="66" operator="equal">
      <formula>2</formula>
    </cfRule>
  </conditionalFormatting>
  <conditionalFormatting sqref="M4">
    <cfRule type="cellIs" dxfId="34" priority="65" operator="equal">
      <formula>5</formula>
    </cfRule>
  </conditionalFormatting>
  <conditionalFormatting sqref="M4">
    <cfRule type="cellIs" dxfId="33" priority="64" operator="equal">
      <formula>3</formula>
    </cfRule>
  </conditionalFormatting>
  <conditionalFormatting sqref="N4">
    <cfRule type="colorScale" priority="63">
      <colorScale>
        <cfvo type="num" val="1"/>
        <cfvo type="num" val="12"/>
        <cfvo type="num" val="13"/>
        <color theme="9" tint="0.39997558519241921"/>
        <color rgb="FFFFEB84"/>
        <color rgb="FFFF7C80"/>
      </colorScale>
    </cfRule>
  </conditionalFormatting>
  <conditionalFormatting sqref="O4">
    <cfRule type="colorScale" priority="62">
      <colorScale>
        <cfvo type="num" val="1"/>
        <cfvo type="num" val="12"/>
        <cfvo type="num" val="13"/>
        <color theme="9" tint="0.39997558519241921"/>
        <color rgb="FFFFEB84"/>
        <color rgb="FFFF7C80"/>
      </colorScale>
    </cfRule>
  </conditionalFormatting>
  <conditionalFormatting sqref="O4">
    <cfRule type="cellIs" dxfId="32" priority="59" operator="between">
      <formula>15</formula>
      <formula>25</formula>
    </cfRule>
    <cfRule type="cellIs" dxfId="31" priority="60" operator="between">
      <formula>8</formula>
      <formula>12</formula>
    </cfRule>
    <cfRule type="cellIs" dxfId="30" priority="61" operator="between">
      <formula>1</formula>
      <formula>6</formula>
    </cfRule>
  </conditionalFormatting>
  <conditionalFormatting sqref="G5">
    <cfRule type="colorScale" priority="58">
      <colorScale>
        <cfvo type="num" val="1"/>
        <cfvo type="num" val="12"/>
        <cfvo type="num" val="13"/>
        <color theme="9" tint="0.39997558519241921"/>
        <color rgb="FFFFEB84"/>
        <color rgb="FFFF7C80"/>
      </colorScale>
    </cfRule>
  </conditionalFormatting>
  <conditionalFormatting sqref="O5">
    <cfRule type="colorScale" priority="57">
      <colorScale>
        <cfvo type="num" val="1"/>
        <cfvo type="num" val="12"/>
        <cfvo type="num" val="13"/>
        <color theme="9" tint="0.39997558519241921"/>
        <color rgb="FFFFEB84"/>
        <color rgb="FFFF7C80"/>
      </colorScale>
    </cfRule>
  </conditionalFormatting>
  <conditionalFormatting sqref="O5">
    <cfRule type="cellIs" dxfId="29" priority="54" operator="between">
      <formula>15</formula>
      <formula>25</formula>
    </cfRule>
    <cfRule type="cellIs" dxfId="28" priority="55" operator="between">
      <formula>8</formula>
      <formula>12</formula>
    </cfRule>
    <cfRule type="cellIs" dxfId="27" priority="56" operator="between">
      <formula>1</formula>
      <formula>6</formula>
    </cfRule>
  </conditionalFormatting>
  <conditionalFormatting sqref="H5">
    <cfRule type="colorScale" priority="53">
      <colorScale>
        <cfvo type="num" val="1"/>
        <cfvo type="num" val="12"/>
        <cfvo type="num" val="13"/>
        <color theme="9" tint="0.39997558519241921"/>
        <color rgb="FFFFEB84"/>
        <color rgb="FFFF7C80"/>
      </colorScale>
    </cfRule>
  </conditionalFormatting>
  <conditionalFormatting sqref="H5">
    <cfRule type="cellIs" dxfId="26" priority="50" operator="between">
      <formula>15</formula>
      <formula>25</formula>
    </cfRule>
    <cfRule type="cellIs" dxfId="25" priority="51" operator="between">
      <formula>8</formula>
      <formula>12</formula>
    </cfRule>
    <cfRule type="cellIs" dxfId="24" priority="52" operator="between">
      <formula>1</formula>
      <formula>6</formula>
    </cfRule>
  </conditionalFormatting>
  <conditionalFormatting sqref="F5">
    <cfRule type="colorScale" priority="49">
      <colorScale>
        <cfvo type="num" val="1"/>
        <cfvo type="num" val="12"/>
        <cfvo type="num" val="13"/>
        <color theme="9" tint="0.39997558519241921"/>
        <color rgb="FFFFEB84"/>
        <color rgb="FFFF7C80"/>
      </colorScale>
    </cfRule>
  </conditionalFormatting>
  <conditionalFormatting sqref="F5">
    <cfRule type="colorScale" priority="48">
      <colorScale>
        <cfvo type="num" val="1"/>
        <cfvo type="percentile" val="50"/>
        <cfvo type="num" val="5"/>
        <color rgb="FFB4DBAD"/>
        <color rgb="FFFFEB84"/>
        <color rgb="FFFF7C80"/>
      </colorScale>
    </cfRule>
  </conditionalFormatting>
  <conditionalFormatting sqref="F5">
    <cfRule type="cellIs" dxfId="23" priority="45" operator="between">
      <formula>15</formula>
      <formula>25</formula>
    </cfRule>
    <cfRule type="cellIs" dxfId="22" priority="46" operator="between">
      <formula>8</formula>
      <formula>12</formula>
    </cfRule>
    <cfRule type="cellIs" dxfId="21" priority="47" operator="between">
      <formula>1</formula>
      <formula>6</formula>
    </cfRule>
  </conditionalFormatting>
  <conditionalFormatting sqref="F5">
    <cfRule type="cellIs" dxfId="20" priority="44" operator="equal">
      <formula>1</formula>
    </cfRule>
  </conditionalFormatting>
  <conditionalFormatting sqref="F5">
    <cfRule type="cellIs" dxfId="19" priority="43" operator="equal">
      <formula>4</formula>
    </cfRule>
  </conditionalFormatting>
  <conditionalFormatting sqref="F5">
    <cfRule type="cellIs" dxfId="18" priority="42" operator="equal">
      <formula>2</formula>
    </cfRule>
  </conditionalFormatting>
  <conditionalFormatting sqref="F5">
    <cfRule type="cellIs" dxfId="17" priority="41" operator="equal">
      <formula>5</formula>
    </cfRule>
  </conditionalFormatting>
  <conditionalFormatting sqref="F5">
    <cfRule type="cellIs" dxfId="16" priority="40" operator="equal">
      <formula>3</formula>
    </cfRule>
  </conditionalFormatting>
  <conditionalFormatting sqref="M5">
    <cfRule type="colorScale" priority="39">
      <colorScale>
        <cfvo type="num" val="1"/>
        <cfvo type="num" val="12"/>
        <cfvo type="num" val="13"/>
        <color theme="9" tint="0.39997558519241921"/>
        <color rgb="FFFFEB84"/>
        <color rgb="FFFF7C80"/>
      </colorScale>
    </cfRule>
  </conditionalFormatting>
  <conditionalFormatting sqref="M5">
    <cfRule type="colorScale" priority="38">
      <colorScale>
        <cfvo type="num" val="1"/>
        <cfvo type="percentile" val="50"/>
        <cfvo type="num" val="5"/>
        <color rgb="FFB4DBAD"/>
        <color rgb="FFFFEB84"/>
        <color rgb="FFFF7C80"/>
      </colorScale>
    </cfRule>
  </conditionalFormatting>
  <conditionalFormatting sqref="M5">
    <cfRule type="cellIs" dxfId="15" priority="35" operator="between">
      <formula>15</formula>
      <formula>25</formula>
    </cfRule>
    <cfRule type="cellIs" dxfId="14" priority="36" operator="between">
      <formula>8</formula>
      <formula>12</formula>
    </cfRule>
    <cfRule type="cellIs" dxfId="13" priority="37" operator="between">
      <formula>1</formula>
      <formula>6</formula>
    </cfRule>
  </conditionalFormatting>
  <conditionalFormatting sqref="M5">
    <cfRule type="cellIs" dxfId="12" priority="34" operator="equal">
      <formula>1</formula>
    </cfRule>
  </conditionalFormatting>
  <conditionalFormatting sqref="M5">
    <cfRule type="cellIs" dxfId="11" priority="33" operator="equal">
      <formula>4</formula>
    </cfRule>
  </conditionalFormatting>
  <conditionalFormatting sqref="M5">
    <cfRule type="cellIs" dxfId="10" priority="32" operator="equal">
      <formula>2</formula>
    </cfRule>
  </conditionalFormatting>
  <conditionalFormatting sqref="M5">
    <cfRule type="cellIs" dxfId="9" priority="31" operator="equal">
      <formula>5</formula>
    </cfRule>
  </conditionalFormatting>
  <conditionalFormatting sqref="M5">
    <cfRule type="cellIs" dxfId="8" priority="30" operator="equal">
      <formula>3</formula>
    </cfRule>
  </conditionalFormatting>
  <conditionalFormatting sqref="N5">
    <cfRule type="colorScale" priority="29">
      <colorScale>
        <cfvo type="num" val="1"/>
        <cfvo type="num" val="12"/>
        <cfvo type="num" val="13"/>
        <color theme="9" tint="0.39997558519241921"/>
        <color rgb="FFFFEB84"/>
        <color rgb="FFFF7C80"/>
      </colorScale>
    </cfRule>
  </conditionalFormatting>
  <conditionalFormatting sqref="S6:U6">
    <cfRule type="colorScale" priority="17">
      <colorScale>
        <cfvo type="num" val="1"/>
        <cfvo type="num" val="12"/>
        <cfvo type="num" val="13"/>
        <color theme="9" tint="0.39997558519241921"/>
        <color rgb="FFFFEB84"/>
        <color rgb="FFFF7C80"/>
      </colorScale>
    </cfRule>
  </conditionalFormatting>
  <conditionalFormatting sqref="S6">
    <cfRule type="colorScale" priority="15">
      <colorScale>
        <cfvo type="num" val="1"/>
        <cfvo type="percentile" val="50"/>
        <cfvo type="num" val="5"/>
        <color rgb="FFB4DBAD"/>
        <color rgb="FFFFEB84"/>
        <color rgb="FFFF7C80"/>
      </colorScale>
    </cfRule>
    <cfRule type="colorScale" priority="16">
      <colorScale>
        <cfvo type="num" val="1"/>
        <cfvo type="percentile" val="50"/>
        <cfvo type="num" val="5"/>
        <color rgb="FFB4DBAD"/>
        <color rgb="FFFFEB84"/>
        <color rgb="FFFF7C80"/>
      </colorScale>
    </cfRule>
  </conditionalFormatting>
  <conditionalFormatting sqref="K6:O6">
    <cfRule type="colorScale" priority="14">
      <colorScale>
        <cfvo type="num" val="1"/>
        <cfvo type="num" val="12"/>
        <cfvo type="num" val="13"/>
        <color theme="9" tint="0.39997558519241921"/>
        <color rgb="FFFFEB84"/>
        <color rgb="FFFF7C80"/>
      </colorScale>
    </cfRule>
  </conditionalFormatting>
  <conditionalFormatting sqref="K6">
    <cfRule type="colorScale" priority="13">
      <colorScale>
        <cfvo type="num" val="1"/>
        <cfvo type="percentile" val="50"/>
        <cfvo type="num" val="5"/>
        <color rgb="FFB4DBAD"/>
        <color rgb="FFFFEB84"/>
        <color rgb="FFFF5050"/>
      </colorScale>
    </cfRule>
  </conditionalFormatting>
  <conditionalFormatting sqref="M6">
    <cfRule type="colorScale" priority="12">
      <colorScale>
        <cfvo type="num" val="1"/>
        <cfvo type="percentile" val="50"/>
        <cfvo type="num" val="5"/>
        <color rgb="FFB4DBAD"/>
        <color rgb="FFFFEB84"/>
        <color rgb="FFFF7C80"/>
      </colorScale>
    </cfRule>
  </conditionalFormatting>
  <conditionalFormatting sqref="D6:H6">
    <cfRule type="colorScale" priority="11">
      <colorScale>
        <cfvo type="num" val="1"/>
        <cfvo type="num" val="12"/>
        <cfvo type="num" val="13"/>
        <color theme="9" tint="0.39997558519241921"/>
        <color rgb="FFFFEB84"/>
        <color rgb="FFFF7C80"/>
      </colorScale>
    </cfRule>
  </conditionalFormatting>
  <conditionalFormatting sqref="D6">
    <cfRule type="colorScale" priority="10">
      <colorScale>
        <cfvo type="num" val="1"/>
        <cfvo type="percentile" val="50"/>
        <cfvo type="num" val="5"/>
        <color rgb="FFB4DBAD"/>
        <color rgb="FFFFEB84"/>
        <color rgb="FFFF5050"/>
      </colorScale>
    </cfRule>
  </conditionalFormatting>
  <conditionalFormatting sqref="F6">
    <cfRule type="colorScale" priority="9">
      <colorScale>
        <cfvo type="num" val="1"/>
        <cfvo type="percentile" val="50"/>
        <cfvo type="num" val="5"/>
        <color rgb="FFB4DBAD"/>
        <color rgb="FFFFEB84"/>
        <color rgb="FFFF7C80"/>
      </colorScale>
    </cfRule>
  </conditionalFormatting>
  <conditionalFormatting sqref="D6 F6 K6 M6 H6 O6">
    <cfRule type="cellIs" dxfId="7" priority="6" operator="between">
      <formula>15</formula>
      <formula>25</formula>
    </cfRule>
    <cfRule type="cellIs" dxfId="6" priority="7" operator="between">
      <formula>8</formula>
      <formula>12</formula>
    </cfRule>
    <cfRule type="cellIs" dxfId="5" priority="8" operator="between">
      <formula>1</formula>
      <formula>6</formula>
    </cfRule>
  </conditionalFormatting>
  <conditionalFormatting sqref="D6 F6 K6 M6">
    <cfRule type="cellIs" dxfId="4" priority="5" operator="equal">
      <formula>1</formula>
    </cfRule>
  </conditionalFormatting>
  <conditionalFormatting sqref="D6 F6 K6 M6">
    <cfRule type="cellIs" dxfId="3" priority="4" operator="equal">
      <formula>4</formula>
    </cfRule>
  </conditionalFormatting>
  <conditionalFormatting sqref="D6 F6 K6 M6">
    <cfRule type="cellIs" dxfId="2" priority="3" operator="equal">
      <formula>2</formula>
    </cfRule>
  </conditionalFormatting>
  <conditionalFormatting sqref="D6 F6 K6 M6">
    <cfRule type="cellIs" dxfId="1" priority="2" operator="equal">
      <formula>5</formula>
    </cfRule>
  </conditionalFormatting>
  <conditionalFormatting sqref="D6 F6 K6 M6">
    <cfRule type="cellIs" dxfId="0" priority="1" operator="equal">
      <formula>3</formula>
    </cfRule>
  </conditionalFormatting>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DATA!$C$2:$C$6</xm:f>
          </x14:formula1>
          <xm:sqref>F9:F12 M3 M9:M12 F3</xm:sqref>
        </x14:dataValidation>
        <x14:dataValidation type="list" allowBlank="1" showInputMessage="1" showErrorMessage="1" xr:uid="{00000000-0002-0000-0100-000001000000}">
          <x14:formula1>
            <xm:f>DATA!$A$2:$A$6</xm:f>
          </x14:formula1>
          <xm:sqref>D9:D12 K3 K9:K12 D3</xm:sqref>
        </x14:dataValidation>
        <x14:dataValidation type="list" allowBlank="1" showInputMessage="1" showErrorMessage="1" xr:uid="{00000000-0002-0000-0100-000002000000}">
          <x14:formula1>
            <xm:f>DATA!$G$2:$G$11</xm:f>
          </x14:formula1>
          <xm:sqref>C3:C12</xm:sqref>
        </x14:dataValidation>
        <x14:dataValidation type="list" allowBlank="1" showInputMessage="1" showErrorMessage="1" xr:uid="{00000000-0002-0000-0000-000002000000}">
          <x14:formula1>
            <xm:f>'C:\Users\george.eckton\AppData\Local\Microsoft\Windows\INetCache\Content.Outlook\1NMDJRMA\[Risk Register SP 17_jpg.xlsx]DATA'!#REF!</xm:f>
          </x14:formula1>
          <xm:sqref>S6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6"/>
  <sheetViews>
    <sheetView topLeftCell="A8" zoomScale="64" zoomScaleNormal="64" workbookViewId="0">
      <selection activeCell="L7" sqref="L7"/>
    </sheetView>
  </sheetViews>
  <sheetFormatPr defaultRowHeight="14.4"/>
  <cols>
    <col min="1" max="1" width="4.109375" customWidth="1"/>
    <col min="2" max="2" width="15.109375" customWidth="1"/>
    <col min="3" max="3" width="4.33203125" customWidth="1"/>
    <col min="4" max="4" width="12.33203125" customWidth="1"/>
    <col min="5" max="5" width="3.88671875" customWidth="1"/>
    <col min="6" max="6" width="14.44140625" customWidth="1"/>
    <col min="7" max="7" width="22" customWidth="1"/>
    <col min="8" max="8" width="3" customWidth="1"/>
    <col min="9" max="9" width="10.109375" customWidth="1"/>
    <col min="10" max="10" width="6" customWidth="1"/>
    <col min="11" max="11" width="24.6640625" customWidth="1"/>
    <col min="12" max="12" width="32" customWidth="1"/>
    <col min="13" max="13" width="13.6640625" customWidth="1"/>
    <col min="14" max="14" width="2.6640625" customWidth="1"/>
    <col min="15" max="15" width="12.109375" customWidth="1"/>
    <col min="18" max="18" width="9.6640625" customWidth="1"/>
    <col min="19" max="19" width="10.33203125" customWidth="1"/>
    <col min="20" max="20" width="13.88671875" customWidth="1"/>
  </cols>
  <sheetData>
    <row r="1" spans="1:20" ht="16.8">
      <c r="A1" s="119" t="s">
        <v>66</v>
      </c>
      <c r="B1" s="119"/>
      <c r="C1" s="120" t="s">
        <v>67</v>
      </c>
      <c r="D1" s="121"/>
      <c r="E1" s="120" t="s">
        <v>10</v>
      </c>
      <c r="F1" s="120"/>
      <c r="G1" s="25" t="s">
        <v>68</v>
      </c>
      <c r="H1" s="1"/>
      <c r="I1" s="123" t="s">
        <v>9</v>
      </c>
      <c r="J1" s="124"/>
      <c r="K1" s="124"/>
      <c r="L1" s="124"/>
      <c r="M1" s="125"/>
      <c r="N1" s="2"/>
      <c r="O1" s="128" t="s">
        <v>9</v>
      </c>
      <c r="P1" s="129"/>
      <c r="Q1" s="129"/>
      <c r="R1" s="129"/>
      <c r="S1" s="129"/>
      <c r="T1" s="130"/>
    </row>
    <row r="2" spans="1:20" ht="30.75" customHeight="1">
      <c r="A2" s="7">
        <v>1</v>
      </c>
      <c r="B2" s="8" t="s">
        <v>69</v>
      </c>
      <c r="C2" s="7">
        <v>1</v>
      </c>
      <c r="D2" s="19" t="s">
        <v>70</v>
      </c>
      <c r="E2" s="23">
        <v>1</v>
      </c>
      <c r="F2" s="133" t="s">
        <v>71</v>
      </c>
      <c r="G2" s="13" t="s">
        <v>19</v>
      </c>
      <c r="I2" s="26" t="s">
        <v>72</v>
      </c>
      <c r="J2" s="26" t="s">
        <v>73</v>
      </c>
      <c r="K2" s="26" t="s">
        <v>74</v>
      </c>
      <c r="L2" s="26" t="s">
        <v>75</v>
      </c>
      <c r="M2" s="26" t="s">
        <v>76</v>
      </c>
      <c r="N2" s="2"/>
      <c r="O2" s="13" t="s">
        <v>77</v>
      </c>
      <c r="P2" s="31">
        <v>5</v>
      </c>
      <c r="Q2" s="87">
        <v>10</v>
      </c>
      <c r="R2" s="29">
        <v>15</v>
      </c>
      <c r="S2" s="29">
        <v>20</v>
      </c>
      <c r="T2" s="29">
        <v>25</v>
      </c>
    </row>
    <row r="3" spans="1:20" s="5" customFormat="1" ht="47.25" customHeight="1">
      <c r="A3" s="9">
        <v>2</v>
      </c>
      <c r="B3" s="10" t="s">
        <v>78</v>
      </c>
      <c r="C3" s="9">
        <v>2</v>
      </c>
      <c r="D3" s="28" t="s">
        <v>79</v>
      </c>
      <c r="E3" s="24">
        <v>2</v>
      </c>
      <c r="F3" s="133"/>
      <c r="G3" s="10" t="s">
        <v>16</v>
      </c>
      <c r="I3" s="42" t="s">
        <v>70</v>
      </c>
      <c r="J3" s="42">
        <v>1</v>
      </c>
      <c r="K3" s="43" t="s">
        <v>80</v>
      </c>
      <c r="L3" s="44" t="s">
        <v>81</v>
      </c>
      <c r="M3" s="43" t="s">
        <v>82</v>
      </c>
      <c r="O3" s="13" t="s">
        <v>83</v>
      </c>
      <c r="P3" s="32">
        <v>4</v>
      </c>
      <c r="Q3" s="14">
        <v>8</v>
      </c>
      <c r="R3" s="14">
        <v>12</v>
      </c>
      <c r="S3" s="15">
        <v>16</v>
      </c>
      <c r="T3" s="15">
        <v>20</v>
      </c>
    </row>
    <row r="4" spans="1:20" ht="47.25" customHeight="1">
      <c r="A4" s="11">
        <v>3</v>
      </c>
      <c r="B4" s="8" t="s">
        <v>84</v>
      </c>
      <c r="C4" s="11">
        <v>3</v>
      </c>
      <c r="D4" s="21" t="s">
        <v>85</v>
      </c>
      <c r="E4" s="8">
        <v>3</v>
      </c>
      <c r="F4" s="133"/>
      <c r="G4" s="13" t="s">
        <v>13</v>
      </c>
      <c r="I4" s="45" t="s">
        <v>79</v>
      </c>
      <c r="J4" s="45">
        <v>2</v>
      </c>
      <c r="K4" s="46" t="s">
        <v>86</v>
      </c>
      <c r="L4" s="47" t="s">
        <v>87</v>
      </c>
      <c r="M4" s="46" t="s">
        <v>88</v>
      </c>
      <c r="O4" s="13" t="s">
        <v>85</v>
      </c>
      <c r="P4" s="31">
        <v>3</v>
      </c>
      <c r="Q4" s="88">
        <v>6</v>
      </c>
      <c r="R4" s="87">
        <v>9</v>
      </c>
      <c r="S4" s="87">
        <v>12</v>
      </c>
      <c r="T4" s="29">
        <v>15</v>
      </c>
    </row>
    <row r="5" spans="1:20" ht="60" customHeight="1">
      <c r="A5" s="12">
        <v>4</v>
      </c>
      <c r="B5" s="10" t="s">
        <v>89</v>
      </c>
      <c r="C5" s="12">
        <v>4</v>
      </c>
      <c r="D5" s="20" t="s">
        <v>83</v>
      </c>
      <c r="E5" s="24">
        <v>4</v>
      </c>
      <c r="F5" s="133"/>
      <c r="G5" s="10" t="s">
        <v>28</v>
      </c>
      <c r="I5" s="42" t="s">
        <v>85</v>
      </c>
      <c r="J5" s="42">
        <v>3</v>
      </c>
      <c r="K5" s="43" t="s">
        <v>90</v>
      </c>
      <c r="L5" s="48" t="s">
        <v>91</v>
      </c>
      <c r="M5" s="43" t="s">
        <v>92</v>
      </c>
      <c r="O5" s="13" t="s">
        <v>79</v>
      </c>
      <c r="P5" s="31">
        <v>2</v>
      </c>
      <c r="Q5" s="88">
        <v>4</v>
      </c>
      <c r="R5" s="88">
        <v>6</v>
      </c>
      <c r="S5" s="87">
        <v>8</v>
      </c>
      <c r="T5" s="87">
        <v>10</v>
      </c>
    </row>
    <row r="6" spans="1:20" ht="67.5" customHeight="1">
      <c r="A6" s="16">
        <v>5</v>
      </c>
      <c r="B6" s="13" t="s">
        <v>93</v>
      </c>
      <c r="C6" s="16">
        <v>5</v>
      </c>
      <c r="D6" s="22" t="s">
        <v>77</v>
      </c>
      <c r="E6" s="23">
        <v>5</v>
      </c>
      <c r="F6" s="133"/>
      <c r="G6" s="13" t="s">
        <v>94</v>
      </c>
      <c r="I6" s="45" t="s">
        <v>83</v>
      </c>
      <c r="J6" s="45">
        <v>4</v>
      </c>
      <c r="K6" s="46" t="s">
        <v>95</v>
      </c>
      <c r="L6" s="93" t="s">
        <v>96</v>
      </c>
      <c r="M6" s="46" t="s">
        <v>97</v>
      </c>
      <c r="O6" s="13" t="s">
        <v>70</v>
      </c>
      <c r="P6" s="31">
        <v>1</v>
      </c>
      <c r="Q6" s="88">
        <v>2</v>
      </c>
      <c r="R6" s="88">
        <v>3</v>
      </c>
      <c r="S6" s="88">
        <v>4</v>
      </c>
      <c r="T6" s="88">
        <v>5</v>
      </c>
    </row>
    <row r="7" spans="1:20" ht="96.75" customHeight="1">
      <c r="A7" s="1"/>
      <c r="B7" s="1"/>
      <c r="C7" s="1"/>
      <c r="D7" s="1"/>
      <c r="E7" s="24">
        <v>6</v>
      </c>
      <c r="F7" s="133"/>
      <c r="G7" s="10" t="s">
        <v>98</v>
      </c>
      <c r="I7" s="42" t="s">
        <v>77</v>
      </c>
      <c r="J7" s="42">
        <v>5</v>
      </c>
      <c r="K7" s="43" t="s">
        <v>99</v>
      </c>
      <c r="L7" s="94" t="s">
        <v>100</v>
      </c>
      <c r="M7" s="43" t="s">
        <v>101</v>
      </c>
      <c r="O7" s="30" t="s">
        <v>66</v>
      </c>
      <c r="P7" s="13" t="s">
        <v>69</v>
      </c>
      <c r="Q7" s="13" t="s">
        <v>78</v>
      </c>
      <c r="R7" s="13" t="s">
        <v>84</v>
      </c>
      <c r="S7" s="13" t="s">
        <v>89</v>
      </c>
      <c r="T7" s="13" t="s">
        <v>93</v>
      </c>
    </row>
    <row r="8" spans="1:20" ht="16.8">
      <c r="A8" s="1"/>
      <c r="B8" s="1"/>
      <c r="C8" s="1"/>
      <c r="D8" s="1"/>
      <c r="E8" s="23">
        <v>8</v>
      </c>
      <c r="F8" s="132" t="s">
        <v>102</v>
      </c>
      <c r="G8" s="13" t="s">
        <v>103</v>
      </c>
      <c r="M8" s="3"/>
    </row>
    <row r="9" spans="1:20" ht="16.8">
      <c r="A9" s="1"/>
      <c r="B9" s="1"/>
      <c r="C9" s="1"/>
      <c r="D9" s="1"/>
      <c r="E9" s="24">
        <v>9</v>
      </c>
      <c r="F9" s="132"/>
      <c r="G9" s="10" t="s">
        <v>24</v>
      </c>
      <c r="I9" s="126" t="s">
        <v>104</v>
      </c>
      <c r="J9" s="127"/>
      <c r="K9" s="127"/>
      <c r="L9" s="2"/>
      <c r="M9" s="3"/>
    </row>
    <row r="10" spans="1:20" ht="16.8">
      <c r="B10" s="1"/>
      <c r="C10" s="1"/>
      <c r="D10" s="1"/>
      <c r="E10" s="23">
        <v>10</v>
      </c>
      <c r="F10" s="132"/>
      <c r="G10" s="13" t="s">
        <v>46</v>
      </c>
      <c r="I10" s="27" t="s">
        <v>72</v>
      </c>
      <c r="J10" s="27" t="s">
        <v>73</v>
      </c>
      <c r="K10" s="27" t="s">
        <v>105</v>
      </c>
      <c r="L10" s="2"/>
      <c r="M10" s="3"/>
    </row>
    <row r="11" spans="1:20" ht="33.6">
      <c r="B11" s="1"/>
      <c r="C11" s="1"/>
      <c r="D11" s="1"/>
      <c r="E11" s="10">
        <v>12</v>
      </c>
      <c r="F11" s="132"/>
      <c r="G11" s="10" t="s">
        <v>106</v>
      </c>
      <c r="H11" s="1"/>
      <c r="I11" s="10" t="s">
        <v>69</v>
      </c>
      <c r="J11" s="10">
        <v>1</v>
      </c>
      <c r="K11" s="33" t="s">
        <v>107</v>
      </c>
      <c r="L11" s="4"/>
      <c r="M11" s="1"/>
    </row>
    <row r="12" spans="1:20" ht="33.6">
      <c r="B12" s="1"/>
      <c r="C12" s="1"/>
      <c r="D12" s="1"/>
      <c r="E12" s="18">
        <v>15</v>
      </c>
      <c r="F12" s="131" t="s">
        <v>108</v>
      </c>
      <c r="G12" s="1"/>
      <c r="H12" s="1"/>
      <c r="I12" s="13" t="s">
        <v>78</v>
      </c>
      <c r="J12" s="13">
        <v>2</v>
      </c>
      <c r="K12" s="17" t="s">
        <v>109</v>
      </c>
      <c r="L12" s="4"/>
      <c r="M12" s="1"/>
      <c r="N12" s="1"/>
    </row>
    <row r="13" spans="1:20" ht="33.6">
      <c r="B13" s="1"/>
      <c r="C13" s="1"/>
      <c r="D13" s="1"/>
      <c r="E13" s="10">
        <v>16</v>
      </c>
      <c r="F13" s="131"/>
      <c r="G13" s="1"/>
      <c r="H13" s="1"/>
      <c r="I13" s="10" t="s">
        <v>84</v>
      </c>
      <c r="J13" s="10">
        <v>3</v>
      </c>
      <c r="K13" s="33" t="s">
        <v>110</v>
      </c>
      <c r="L13" s="4"/>
      <c r="M13" s="1"/>
      <c r="N13" s="1"/>
    </row>
    <row r="14" spans="1:20" ht="33.6">
      <c r="B14" s="1"/>
      <c r="C14" s="1"/>
      <c r="D14" s="1"/>
      <c r="E14" s="18">
        <v>20</v>
      </c>
      <c r="F14" s="131"/>
      <c r="G14" s="1"/>
      <c r="H14" s="1"/>
      <c r="I14" s="13" t="s">
        <v>89</v>
      </c>
      <c r="J14" s="13">
        <v>4</v>
      </c>
      <c r="K14" s="17" t="s">
        <v>111</v>
      </c>
      <c r="L14" s="4"/>
      <c r="M14" s="1"/>
      <c r="N14" s="1"/>
    </row>
    <row r="15" spans="1:20" ht="50.4">
      <c r="A15" s="1"/>
      <c r="B15" s="1"/>
      <c r="C15" s="1"/>
      <c r="D15" s="1"/>
      <c r="E15" s="10">
        <v>25</v>
      </c>
      <c r="F15" s="131"/>
      <c r="G15" s="1"/>
      <c r="H15" s="1"/>
      <c r="I15" s="10" t="s">
        <v>93</v>
      </c>
      <c r="J15" s="10">
        <v>5</v>
      </c>
      <c r="K15" s="33" t="s">
        <v>112</v>
      </c>
      <c r="L15" s="4"/>
      <c r="M15" s="1"/>
      <c r="N15" s="1"/>
    </row>
    <row r="16" spans="1:20" ht="16.8">
      <c r="A16" s="1"/>
      <c r="B16" s="1"/>
      <c r="C16" s="1"/>
      <c r="D16" s="1"/>
      <c r="E16" s="1"/>
      <c r="F16" s="1"/>
      <c r="G16" s="1"/>
      <c r="H16" s="1"/>
      <c r="I16" s="6"/>
      <c r="J16" s="6"/>
      <c r="K16" s="6"/>
      <c r="L16" s="1"/>
      <c r="M16" s="1"/>
      <c r="N16" s="1"/>
    </row>
    <row r="17" spans="1:14" ht="16.8">
      <c r="A17" s="1"/>
      <c r="B17" s="1"/>
      <c r="C17" s="1"/>
      <c r="D17" s="1"/>
      <c r="E17" s="1"/>
      <c r="F17" s="1"/>
      <c r="G17" s="1"/>
      <c r="H17" s="1"/>
      <c r="I17" s="6"/>
      <c r="J17" s="6"/>
      <c r="K17" s="6"/>
      <c r="L17" s="1"/>
      <c r="M17" s="1"/>
      <c r="N17" s="1"/>
    </row>
    <row r="18" spans="1:14" ht="16.8">
      <c r="A18" s="122" t="s">
        <v>113</v>
      </c>
      <c r="B18" s="122"/>
      <c r="C18" s="122"/>
      <c r="D18" s="122"/>
      <c r="E18" s="122"/>
      <c r="F18" s="122"/>
      <c r="G18" s="122"/>
      <c r="H18" s="1"/>
      <c r="I18" s="6"/>
      <c r="J18" s="6"/>
      <c r="K18" s="6"/>
      <c r="L18" s="1"/>
      <c r="M18" s="1"/>
      <c r="N18" s="1"/>
    </row>
    <row r="19" spans="1:14">
      <c r="A19" s="122"/>
      <c r="B19" s="122"/>
      <c r="C19" s="122"/>
      <c r="D19" s="122"/>
      <c r="E19" s="122"/>
      <c r="F19" s="122"/>
      <c r="G19" s="122"/>
      <c r="H19" s="1"/>
      <c r="I19" s="1"/>
      <c r="J19" s="1"/>
      <c r="K19" s="1"/>
      <c r="L19" s="1"/>
      <c r="M19" s="1"/>
      <c r="N19" s="1"/>
    </row>
    <row r="20" spans="1:14">
      <c r="A20" s="118" t="s">
        <v>114</v>
      </c>
      <c r="B20" s="118"/>
      <c r="C20" s="118"/>
      <c r="D20" s="118"/>
      <c r="E20" s="118"/>
      <c r="F20" s="118"/>
      <c r="G20" s="118"/>
      <c r="H20" s="1"/>
      <c r="I20" s="1"/>
      <c r="J20" s="1"/>
      <c r="K20" s="1"/>
      <c r="L20" s="1"/>
      <c r="M20" s="1"/>
      <c r="N20" s="1"/>
    </row>
    <row r="21" spans="1:14">
      <c r="A21" s="118"/>
      <c r="B21" s="118"/>
      <c r="C21" s="118"/>
      <c r="D21" s="118"/>
      <c r="E21" s="118"/>
      <c r="F21" s="118"/>
      <c r="G21" s="118"/>
      <c r="H21" s="1"/>
      <c r="I21" s="1"/>
      <c r="J21" s="1"/>
      <c r="K21" s="1"/>
      <c r="L21" s="1"/>
      <c r="M21" s="1"/>
      <c r="N21" s="1"/>
    </row>
    <row r="22" spans="1:14">
      <c r="A22" s="117" t="s">
        <v>115</v>
      </c>
      <c r="B22" s="117"/>
      <c r="C22" s="117"/>
      <c r="D22" s="117"/>
      <c r="E22" s="117"/>
      <c r="F22" s="117"/>
      <c r="G22" s="117"/>
      <c r="H22" s="1"/>
      <c r="I22" s="1"/>
      <c r="J22" s="1"/>
      <c r="K22" s="1"/>
      <c r="L22" s="1"/>
      <c r="M22" s="1"/>
      <c r="N22" s="1"/>
    </row>
    <row r="23" spans="1:14">
      <c r="A23" s="117"/>
      <c r="B23" s="117"/>
      <c r="C23" s="117"/>
      <c r="D23" s="117"/>
      <c r="E23" s="117"/>
      <c r="F23" s="117"/>
      <c r="G23" s="117"/>
      <c r="H23" s="1"/>
      <c r="I23" s="1"/>
      <c r="J23" s="1"/>
      <c r="K23" s="1"/>
      <c r="L23" s="1"/>
      <c r="M23" s="1"/>
      <c r="N23" s="1"/>
    </row>
    <row r="24" spans="1:14">
      <c r="A24" s="118" t="s">
        <v>116</v>
      </c>
      <c r="B24" s="118"/>
      <c r="C24" s="118"/>
      <c r="D24" s="118"/>
      <c r="E24" s="118"/>
      <c r="F24" s="118"/>
      <c r="G24" s="118"/>
      <c r="H24" s="1"/>
      <c r="I24" s="1"/>
      <c r="J24" s="1"/>
      <c r="K24" s="1"/>
      <c r="L24" s="1"/>
      <c r="M24" s="1"/>
      <c r="N24" s="1"/>
    </row>
    <row r="25" spans="1:14">
      <c r="A25" s="118"/>
      <c r="B25" s="118"/>
      <c r="C25" s="118"/>
      <c r="D25" s="118"/>
      <c r="E25" s="118"/>
      <c r="F25" s="118"/>
      <c r="G25" s="118"/>
      <c r="H25" s="1"/>
      <c r="I25" s="1"/>
      <c r="J25" s="1"/>
      <c r="K25" s="1"/>
      <c r="L25" s="1"/>
      <c r="M25" s="1"/>
      <c r="N25" s="1"/>
    </row>
    <row r="26" spans="1:14">
      <c r="A26" s="118"/>
      <c r="B26" s="118"/>
      <c r="C26" s="118"/>
      <c r="D26" s="118"/>
      <c r="E26" s="118"/>
      <c r="F26" s="118"/>
      <c r="G26" s="118"/>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sheetData>
  <mergeCells count="13">
    <mergeCell ref="I1:M1"/>
    <mergeCell ref="I9:K9"/>
    <mergeCell ref="O1:T1"/>
    <mergeCell ref="F12:F15"/>
    <mergeCell ref="F8:F11"/>
    <mergeCell ref="F2:F7"/>
    <mergeCell ref="A22:G23"/>
    <mergeCell ref="A24:G26"/>
    <mergeCell ref="A1:B1"/>
    <mergeCell ref="C1:D1"/>
    <mergeCell ref="E1:F1"/>
    <mergeCell ref="A18:G19"/>
    <mergeCell ref="A20:G21"/>
  </mergeCells>
  <dataValidations count="1">
    <dataValidation type="whole" allowBlank="1" showInputMessage="1" showErrorMessage="1" sqref="A2:A5" xr:uid="{00000000-0002-0000-0200-000000000000}">
      <formula1>1</formula1>
      <formula2>4</formula2>
    </dataValidation>
  </dataValidations>
  <pageMargins left="0.7" right="0.7" top="0.75" bottom="0.75" header="0.3" footer="0.3"/>
  <pageSetup paperSize="8"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UserInfo>
        <DisplayName>Anna Herriman</DisplayName>
        <AccountId>1462</AccountId>
        <AccountType/>
      </UserInfo>
      <UserInfo>
        <DisplayName>Jim Stewart</DisplayName>
        <AccountId>1162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4" ma:contentTypeDescription="Create a new document." ma:contentTypeScope="" ma:versionID="ae32d4f369b728183ec2c014e9fa7019">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54acc80739c360907f33832e168ea86d"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B7EA62-DC53-4E1B-AE63-47373528D77A}">
  <ds:schemaRefs>
    <ds:schemaRef ds:uri="http://purl.org/dc/elements/1.1/"/>
    <ds:schemaRef ds:uri="http://schemas.microsoft.com/office/2006/metadata/properties"/>
    <ds:schemaRef ds:uri="http://schemas.microsoft.com/office/2006/documentManagement/types"/>
    <ds:schemaRef ds:uri="http://purl.org/dc/terms/"/>
    <ds:schemaRef ds:uri="669aec28-1d85-446b-a572-09a28c463117"/>
    <ds:schemaRef ds:uri="eaef5d2c-0854-4f9a-a486-7597ba147606"/>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90BC323-7607-4B53-B786-AB1CAC766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788F0E-174B-423B-B91B-812BD4E9C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Register New</vt:lpstr>
      <vt:lpstr>Closed Risks</vt:lpstr>
      <vt:lpstr>DATA</vt:lpstr>
      <vt:lpstr>Impact</vt:lpstr>
      <vt:lpstr>Likelihood</vt:lpstr>
      <vt:lpstr>LikelihoodWord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cp:revision/>
  <cp:lastPrinted>2021-11-04T11:49:38Z</cp:lastPrinted>
  <dcterms:created xsi:type="dcterms:W3CDTF">2017-06-01T09:44:17Z</dcterms:created>
  <dcterms:modified xsi:type="dcterms:W3CDTF">2021-11-12T10:12:38Z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NewReviewCycle">
    <vt:lpwstr/>
  </property>
</Properties>
</file>